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6605" windowHeight="8835"/>
  </bookViews>
  <sheets>
    <sheet name="totali per Gisella" sheetId="1" r:id="rId1"/>
  </sheets>
  <definedNames>
    <definedName name="CODI_ISTITUZIONE">#REF!</definedName>
    <definedName name="CODI_ISTITUZIONE2" localSheetId="0">#REF!</definedName>
    <definedName name="CODI_ISTITUZIONE2">#REF!</definedName>
    <definedName name="DESC_ISTITUZIONE">#REF!</definedName>
    <definedName name="DESC_ISTITUZIONE2" localSheetId="0">#REF!</definedName>
    <definedName name="DESC_ISTITUZIONE2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E7" i="1" l="1"/>
  <c r="E6" i="1"/>
  <c r="E5" i="1"/>
  <c r="C2" i="1" l="1"/>
  <c r="F4" i="1" l="1"/>
  <c r="F18" i="1" l="1"/>
  <c r="E8" i="1" l="1"/>
  <c r="D8" i="1" l="1"/>
  <c r="C8" i="1"/>
  <c r="F6" i="1" l="1"/>
  <c r="F7" i="1"/>
  <c r="F5" i="1" l="1"/>
  <c r="F3" i="1"/>
  <c r="F2" i="1"/>
  <c r="F8" i="1" l="1"/>
</calcChain>
</file>

<file path=xl/sharedStrings.xml><?xml version="1.0" encoding="utf-8"?>
<sst xmlns="http://schemas.openxmlformats.org/spreadsheetml/2006/main" count="15" uniqueCount="13">
  <si>
    <t>TAB 12</t>
  </si>
  <si>
    <t>TAB 13</t>
  </si>
  <si>
    <t>TAB 14</t>
  </si>
  <si>
    <t>TOTALI</t>
  </si>
  <si>
    <t>SG  Totale</t>
  </si>
  <si>
    <t>DIR Totale</t>
  </si>
  <si>
    <t>TOTALE</t>
  </si>
  <si>
    <t>di cui addetti ala segreteria generale ed organi istituzionali:</t>
  </si>
  <si>
    <t>Totale</t>
  </si>
  <si>
    <t>FUNZIONARI ED E.Q.</t>
  </si>
  <si>
    <t>ISTRUTTORI</t>
  </si>
  <si>
    <t>OPERATORI ESPERTI</t>
  </si>
  <si>
    <t>OPERATORI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</si>
</sst>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&quot;€&quot;\ #,##0.00"/>
    <numFmt numFmtId="166" formatCode="[$€]\ #,##0;[Red]\-[$€]\ #,##0"/>
    <numFmt numFmtId="167" formatCode="_-&quot;L.&quot;\ * #,##0_-;\-&quot;L.&quot;\ * #,##0_-;_-&quot;L.&quot;\ * &quot;-&quot;_-;_-@_-"/>
  </numFmts>
  <fonts count="5" x14ac:knownFonts="1">
    <font>
      <sz val="10"/>
      <name val="Arial"/>
    </font>
    <font>
      <sz val="10"/>
      <name val="Courier New"/>
      <family val="3"/>
    </font>
    <font>
      <sz val="8"/>
      <name val="Helv"/>
    </font>
    <font>
      <sz val="12"/>
      <name val="Times New Roman"/>
      <family val="1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Border="1"/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0" fontId="1" fillId="0" borderId="2" xfId="0" applyFont="1" applyFill="1" applyBorder="1"/>
    <xf numFmtId="3" fontId="1" fillId="0" borderId="3" xfId="0" applyNumberFormat="1" applyFont="1" applyFill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5" xfId="0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7" xfId="0" applyFont="1" applyBorder="1"/>
    <xf numFmtId="0" fontId="1" fillId="0" borderId="8" xfId="0" applyFont="1" applyBorder="1"/>
    <xf numFmtId="165" fontId="1" fillId="0" borderId="8" xfId="0" applyNumberFormat="1" applyFont="1" applyBorder="1"/>
    <xf numFmtId="165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165" fontId="1" fillId="0" borderId="11" xfId="0" applyNumberFormat="1" applyFont="1" applyBorder="1"/>
    <xf numFmtId="165" fontId="1" fillId="0" borderId="12" xfId="0" applyNumberFormat="1" applyFont="1" applyBorder="1"/>
    <xf numFmtId="4" fontId="1" fillId="0" borderId="0" xfId="0" applyNumberFormat="1" applyFont="1"/>
    <xf numFmtId="3" fontId="1" fillId="0" borderId="0" xfId="0" applyNumberFormat="1" applyFont="1"/>
  </cellXfs>
  <cellStyles count="8">
    <cellStyle name="Euro" xfId="1"/>
    <cellStyle name="Migliaia (0)_3tabella15" xfId="2"/>
    <cellStyle name="Migliaia 2" xfId="3"/>
    <cellStyle name="Normale" xfId="0" builtinId="0"/>
    <cellStyle name="Normale 2" xfId="4"/>
    <cellStyle name="Percentuale 2" xfId="5"/>
    <cellStyle name="Percentuale 2 2" xfId="6"/>
    <cellStyle name="Valuta (0)_3tabella1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pane ySplit="2" topLeftCell="A3" activePane="bottomLeft" state="frozen"/>
      <selection pane="bottomLeft" activeCell="F17" sqref="F17"/>
    </sheetView>
  </sheetViews>
  <sheetFormatPr defaultRowHeight="13.5" x14ac:dyDescent="0.25"/>
  <cols>
    <col min="1" max="1" width="9.140625" style="13"/>
    <col min="2" max="2" width="14.28515625" style="13" customWidth="1"/>
    <col min="3" max="3" width="17.28515625" style="24" bestFit="1" customWidth="1"/>
    <col min="4" max="4" width="14.85546875" style="24" bestFit="1" customWidth="1"/>
    <col min="5" max="5" width="17.28515625" style="13" bestFit="1" customWidth="1"/>
    <col min="6" max="6" width="17.28515625" style="25" bestFit="1" customWidth="1"/>
    <col min="7" max="8" width="9.140625" style="13"/>
    <col min="10" max="10" width="9.140625" style="13"/>
    <col min="11" max="11" width="9.140625" style="14"/>
    <col min="12" max="18" width="9.140625" style="15"/>
  </cols>
  <sheetData>
    <row r="1" spans="1:18" s="6" customFormat="1" ht="14.25" thickBot="1" x14ac:dyDescent="0.3">
      <c r="A1" s="1"/>
      <c r="B1" s="1"/>
      <c r="C1" s="2" t="s">
        <v>0</v>
      </c>
      <c r="D1" s="3" t="s">
        <v>1</v>
      </c>
      <c r="E1" s="4" t="s">
        <v>2</v>
      </c>
      <c r="F1" s="5" t="s">
        <v>3</v>
      </c>
      <c r="G1" s="1"/>
      <c r="H1" s="1"/>
      <c r="J1" s="1"/>
      <c r="K1" s="7"/>
      <c r="L1" s="8"/>
      <c r="M1" s="8"/>
      <c r="N1" s="8"/>
      <c r="O1" s="8"/>
      <c r="P1" s="8"/>
      <c r="Q1" s="8"/>
      <c r="R1" s="8"/>
    </row>
    <row r="2" spans="1:18" x14ac:dyDescent="0.25">
      <c r="A2" s="9" t="s">
        <v>4</v>
      </c>
      <c r="B2" s="10"/>
      <c r="C2" s="11">
        <f>54018</f>
        <v>54018</v>
      </c>
      <c r="D2" s="11">
        <v>118210</v>
      </c>
      <c r="E2" s="11">
        <v>277772.11</v>
      </c>
      <c r="F2" s="12">
        <f>SUM(C2:E2)</f>
        <v>450000.11</v>
      </c>
    </row>
    <row r="3" spans="1:18" x14ac:dyDescent="0.25">
      <c r="A3" s="16" t="s">
        <v>5</v>
      </c>
      <c r="B3" s="17"/>
      <c r="C3" s="18">
        <v>49876</v>
      </c>
      <c r="D3" s="18">
        <v>68964</v>
      </c>
      <c r="E3" s="18">
        <v>43269.98</v>
      </c>
      <c r="F3" s="19">
        <f t="shared" ref="F3:F8" si="0">SUM(C3:E3)</f>
        <v>162109.98000000001</v>
      </c>
    </row>
    <row r="4" spans="1:18" x14ac:dyDescent="0.25">
      <c r="A4" s="16" t="s">
        <v>9</v>
      </c>
      <c r="B4"/>
      <c r="C4" s="18">
        <v>889114</v>
      </c>
      <c r="D4" s="18">
        <v>232671</v>
      </c>
      <c r="E4" s="18">
        <v>450244.14</v>
      </c>
      <c r="F4" s="19">
        <f t="shared" si="0"/>
        <v>1572029.1400000001</v>
      </c>
      <c r="G4"/>
      <c r="H4"/>
      <c r="J4"/>
      <c r="K4"/>
      <c r="L4"/>
      <c r="M4"/>
      <c r="N4"/>
      <c r="O4"/>
      <c r="P4"/>
      <c r="Q4"/>
      <c r="R4"/>
    </row>
    <row r="5" spans="1:18" x14ac:dyDescent="0.25">
      <c r="A5" s="16" t="s">
        <v>10</v>
      </c>
      <c r="B5" s="17"/>
      <c r="C5" s="18">
        <v>1357647</v>
      </c>
      <c r="D5" s="18">
        <v>220315</v>
      </c>
      <c r="E5" s="18">
        <f>661270.06+8470.52</f>
        <v>669740.58000000007</v>
      </c>
      <c r="F5" s="19">
        <f t="shared" si="0"/>
        <v>2247702.58</v>
      </c>
    </row>
    <row r="6" spans="1:18" x14ac:dyDescent="0.25">
      <c r="A6" s="16" t="s">
        <v>11</v>
      </c>
      <c r="B6" s="17"/>
      <c r="C6" s="18">
        <v>116936</v>
      </c>
      <c r="D6" s="18">
        <v>18876</v>
      </c>
      <c r="E6" s="18">
        <f>57486.03+2067.92</f>
        <v>59553.95</v>
      </c>
      <c r="F6" s="19">
        <f t="shared" si="0"/>
        <v>195365.95</v>
      </c>
    </row>
    <row r="7" spans="1:18" x14ac:dyDescent="0.25">
      <c r="A7" s="16" t="s">
        <v>12</v>
      </c>
      <c r="B7" s="17"/>
      <c r="C7" s="18">
        <v>21097</v>
      </c>
      <c r="D7" s="18">
        <v>2544</v>
      </c>
      <c r="E7" s="18">
        <f>11721.04+3436.13</f>
        <v>15157.170000000002</v>
      </c>
      <c r="F7" s="19">
        <f t="shared" si="0"/>
        <v>38798.17</v>
      </c>
    </row>
    <row r="8" spans="1:18" ht="14.25" thickBot="1" x14ac:dyDescent="0.3">
      <c r="A8" s="20" t="s">
        <v>6</v>
      </c>
      <c r="B8" s="21"/>
      <c r="C8" s="22">
        <f>SUM(C2:C7)</f>
        <v>2488688</v>
      </c>
      <c r="D8" s="22">
        <f>SUM(D2:D7)</f>
        <v>661580</v>
      </c>
      <c r="E8" s="22">
        <f>SUM(E2:E7)</f>
        <v>1515737.93</v>
      </c>
      <c r="F8" s="23">
        <f t="shared" si="0"/>
        <v>4666005.93</v>
      </c>
    </row>
    <row r="9" spans="1:18" x14ac:dyDescent="0.25">
      <c r="C9" s="13"/>
      <c r="D9" s="13"/>
      <c r="F9" s="13"/>
    </row>
    <row r="10" spans="1:18" x14ac:dyDescent="0.25">
      <c r="C10" s="13"/>
      <c r="D10" s="13"/>
      <c r="F10" s="13"/>
    </row>
    <row r="11" spans="1:18" x14ac:dyDescent="0.25">
      <c r="C11" s="13"/>
      <c r="D11" s="13"/>
      <c r="F11" s="13"/>
    </row>
    <row r="13" spans="1:18" x14ac:dyDescent="0.25">
      <c r="A13" s="13" t="s">
        <v>7</v>
      </c>
    </row>
    <row r="15" spans="1:18" x14ac:dyDescent="0.25">
      <c r="A15" s="16" t="s">
        <v>9</v>
      </c>
      <c r="F15" s="19">
        <f>15870.28+39772.2</f>
        <v>55642.479999999996</v>
      </c>
    </row>
    <row r="16" spans="1:18" x14ac:dyDescent="0.25">
      <c r="A16" s="16" t="s">
        <v>10</v>
      </c>
      <c r="F16" s="19">
        <f>13037.44+31987.58</f>
        <v>45025.020000000004</v>
      </c>
    </row>
    <row r="17" spans="5:6" x14ac:dyDescent="0.25">
      <c r="F17" s="19"/>
    </row>
    <row r="18" spans="5:6" x14ac:dyDescent="0.25">
      <c r="E18" s="13" t="s">
        <v>8</v>
      </c>
      <c r="F18" s="19">
        <f>SUM(F15:F17)</f>
        <v>100667.5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totali per Gisella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adami</dc:creator>
  <cp:lastModifiedBy>Valeria Danazzo</cp:lastModifiedBy>
  <cp:lastPrinted>2023-10-03T13:50:21Z</cp:lastPrinted>
  <dcterms:created xsi:type="dcterms:W3CDTF">2015-07-30T09:33:03Z</dcterms:created>
  <dcterms:modified xsi:type="dcterms:W3CDTF">2025-03-19T11:15:45Z</dcterms:modified>
</cp:coreProperties>
</file>