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3250" windowHeight="12570"/>
  </bookViews>
  <sheets>
    <sheet name="CALCOLO INTERESSI" sheetId="1" r:id="rId1"/>
    <sheet name="AMM.TO TASSO REALE" sheetId="3" r:id="rId2"/>
    <sheet name="AMM.TO AL 4" sheetId="7" r:id="rId3"/>
    <sheet name="amm.to tasso reale con premm 1" sheetId="8" r:id="rId4"/>
    <sheet name="amm.to al 4 con preamm 1" sheetId="9" r:id="rId5"/>
    <sheet name="amm.to tasso reale con premm 2" sheetId="10" r:id="rId6"/>
    <sheet name="amm.to al 4 con preamm 2" sheetId="11" r:id="rId7"/>
    <sheet name="Foglio1" sheetId="12" r:id="rId8"/>
  </sheets>
  <externalReferences>
    <externalReference r:id="rId9"/>
  </externalReferences>
  <definedNames>
    <definedName name="qEWS">IF(#REF!&lt;&gt;"",#REF!*'[1]Ammortamento mutuo excel xls'!Tasso_periodico,"")</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 l="1"/>
  <c r="G7" i="11"/>
  <c r="F5" i="1"/>
  <c r="F6" i="1" s="1"/>
  <c r="D2" i="11"/>
  <c r="F2" i="11" s="1"/>
  <c r="D1" i="11"/>
  <c r="C7" i="11" s="1"/>
  <c r="D2" i="10"/>
  <c r="F2" i="10" s="1"/>
  <c r="D4" i="10"/>
  <c r="D1" i="10"/>
  <c r="C7" i="10" s="1"/>
  <c r="D2" i="9"/>
  <c r="F2" i="9" s="1"/>
  <c r="D2" i="8"/>
  <c r="F2" i="8" s="1"/>
  <c r="C16" i="1"/>
  <c r="C9" i="1"/>
  <c r="C13" i="1" s="1"/>
  <c r="D1" i="9"/>
  <c r="C7" i="9" s="1"/>
  <c r="D4" i="8"/>
  <c r="D1" i="8"/>
  <c r="C7" i="8" s="1"/>
  <c r="C6" i="1"/>
  <c r="D4" i="7" s="1"/>
  <c r="D2" i="7"/>
  <c r="F2" i="7" s="1"/>
  <c r="D1" i="7"/>
  <c r="C7" i="7" s="1"/>
  <c r="E8" i="10" l="1"/>
  <c r="D4" i="11"/>
  <c r="E8" i="11" s="1"/>
  <c r="B8" i="11"/>
  <c r="B8" i="10"/>
  <c r="C12" i="1"/>
  <c r="C14" i="1" s="1"/>
  <c r="D4" i="9"/>
  <c r="E8" i="9" s="1"/>
  <c r="B8" i="9"/>
  <c r="B9" i="9" s="1"/>
  <c r="E8" i="8"/>
  <c r="B8" i="8"/>
  <c r="B9" i="8" s="1"/>
  <c r="E8" i="7"/>
  <c r="B8" i="7"/>
  <c r="B9" i="11" l="1"/>
  <c r="F8" i="11"/>
  <c r="D8" i="11" s="1"/>
  <c r="C8" i="11" s="1"/>
  <c r="F8" i="10"/>
  <c r="D8" i="10" s="1"/>
  <c r="C8" i="10" s="1"/>
  <c r="B9" i="10"/>
  <c r="C17" i="1"/>
  <c r="C18" i="1" s="1"/>
  <c r="F8" i="9"/>
  <c r="D8" i="9" s="1"/>
  <c r="C8" i="9" s="1"/>
  <c r="B10" i="9"/>
  <c r="B11" i="9" s="1"/>
  <c r="F9" i="9"/>
  <c r="B10" i="8"/>
  <c r="F8" i="8"/>
  <c r="D8" i="8" s="1"/>
  <c r="C8" i="8" s="1"/>
  <c r="F9" i="8"/>
  <c r="F8" i="7"/>
  <c r="D8" i="7" s="1"/>
  <c r="C8" i="7" s="1"/>
  <c r="B9" i="7"/>
  <c r="E9" i="11" l="1"/>
  <c r="F9" i="11"/>
  <c r="B10" i="11"/>
  <c r="E9" i="10"/>
  <c r="F9" i="10"/>
  <c r="B10" i="10"/>
  <c r="E9" i="9"/>
  <c r="F11" i="9"/>
  <c r="B12" i="9"/>
  <c r="B13" i="9" s="1"/>
  <c r="F10" i="9"/>
  <c r="F10" i="8"/>
  <c r="E9" i="8"/>
  <c r="B11" i="8"/>
  <c r="E9" i="7"/>
  <c r="F9" i="7"/>
  <c r="B10" i="7"/>
  <c r="B11" i="7" s="1"/>
  <c r="D1" i="3"/>
  <c r="C7" i="3" s="1"/>
  <c r="D4" i="3"/>
  <c r="D2" i="3"/>
  <c r="F2" i="3" s="1"/>
  <c r="B8" i="3" s="1"/>
  <c r="D9" i="10" l="1"/>
  <c r="C9" i="10" s="1"/>
  <c r="E10" i="10" s="1"/>
  <c r="D9" i="11"/>
  <c r="C9" i="11" s="1"/>
  <c r="F10" i="11"/>
  <c r="B11" i="11"/>
  <c r="B12" i="11" s="1"/>
  <c r="F10" i="10"/>
  <c r="B11" i="10"/>
  <c r="F13" i="9"/>
  <c r="F12" i="9"/>
  <c r="B14" i="9"/>
  <c r="B15" i="9" s="1"/>
  <c r="D9" i="9"/>
  <c r="C9" i="9" s="1"/>
  <c r="F11" i="8"/>
  <c r="B12" i="8"/>
  <c r="D9" i="8"/>
  <c r="C9" i="8" s="1"/>
  <c r="D9" i="7"/>
  <c r="C9" i="7" s="1"/>
  <c r="E10" i="7" s="1"/>
  <c r="F11" i="7"/>
  <c r="B12" i="7"/>
  <c r="B13" i="7" s="1"/>
  <c r="F10" i="7"/>
  <c r="E8" i="3"/>
  <c r="F8" i="3"/>
  <c r="B9" i="3"/>
  <c r="D10" i="10" l="1"/>
  <c r="C10" i="10" s="1"/>
  <c r="E11" i="10" s="1"/>
  <c r="E10" i="11"/>
  <c r="B13" i="11"/>
  <c r="B14" i="11" s="1"/>
  <c r="B15" i="11" s="1"/>
  <c r="F12" i="11"/>
  <c r="F11" i="11"/>
  <c r="F11" i="10"/>
  <c r="B12" i="10"/>
  <c r="F15" i="9"/>
  <c r="E10" i="9"/>
  <c r="B16" i="9"/>
  <c r="B17" i="9" s="1"/>
  <c r="F14" i="9"/>
  <c r="F12" i="8"/>
  <c r="B13" i="8"/>
  <c r="E10" i="8"/>
  <c r="B14" i="7"/>
  <c r="B15" i="7" s="1"/>
  <c r="B16" i="7" s="1"/>
  <c r="D10" i="7"/>
  <c r="C10" i="7" s="1"/>
  <c r="E11" i="7" s="1"/>
  <c r="F12" i="7"/>
  <c r="F13" i="7"/>
  <c r="D8" i="3"/>
  <c r="C8" i="3" s="1"/>
  <c r="E9" i="3" s="1"/>
  <c r="F9" i="3"/>
  <c r="B10" i="3"/>
  <c r="D11" i="10" l="1"/>
  <c r="C11" i="10" s="1"/>
  <c r="E12" i="10" s="1"/>
  <c r="D11" i="7"/>
  <c r="C11" i="7" s="1"/>
  <c r="E12" i="7" s="1"/>
  <c r="D12" i="7" s="1"/>
  <c r="C12" i="7" s="1"/>
  <c r="B16" i="11"/>
  <c r="B17" i="11" s="1"/>
  <c r="F13" i="11"/>
  <c r="F15" i="11"/>
  <c r="D10" i="11"/>
  <c r="C10" i="11" s="1"/>
  <c r="F14" i="11"/>
  <c r="B13" i="10"/>
  <c r="B14" i="10" s="1"/>
  <c r="F12" i="10"/>
  <c r="D10" i="9"/>
  <c r="C10" i="9" s="1"/>
  <c r="B18" i="9"/>
  <c r="F16" i="9"/>
  <c r="F17" i="9"/>
  <c r="D10" i="8"/>
  <c r="C10" i="8" s="1"/>
  <c r="F13" i="8"/>
  <c r="B14" i="8"/>
  <c r="F14" i="7"/>
  <c r="F15" i="7"/>
  <c r="B17" i="7"/>
  <c r="B18" i="7" s="1"/>
  <c r="F16" i="7"/>
  <c r="D9" i="3"/>
  <c r="C9" i="3" s="1"/>
  <c r="E10" i="3" s="1"/>
  <c r="F10" i="3"/>
  <c r="B11" i="3"/>
  <c r="B15" i="10" l="1"/>
  <c r="B16" i="10" s="1"/>
  <c r="D12" i="10"/>
  <c r="C12" i="10" s="1"/>
  <c r="E13" i="10" s="1"/>
  <c r="F17" i="11"/>
  <c r="B18" i="11"/>
  <c r="E11" i="11"/>
  <c r="D11" i="11" s="1"/>
  <c r="C11" i="11" s="1"/>
  <c r="F16" i="11"/>
  <c r="F15" i="10"/>
  <c r="F13" i="10"/>
  <c r="F14" i="10"/>
  <c r="F18" i="9"/>
  <c r="B19" i="9"/>
  <c r="B20" i="9" s="1"/>
  <c r="E11" i="9"/>
  <c r="F14" i="8"/>
  <c r="B15" i="8"/>
  <c r="E11" i="8"/>
  <c r="E13" i="7"/>
  <c r="D13" i="7" s="1"/>
  <c r="C13" i="7" s="1"/>
  <c r="F17" i="7"/>
  <c r="F18" i="7"/>
  <c r="B19" i="7"/>
  <c r="B20" i="7" s="1"/>
  <c r="D10" i="3"/>
  <c r="C10" i="3" s="1"/>
  <c r="E11" i="3" s="1"/>
  <c r="F11" i="3"/>
  <c r="B12" i="3"/>
  <c r="D13" i="10" l="1"/>
  <c r="C13" i="10" s="1"/>
  <c r="E14" i="10" s="1"/>
  <c r="D14" i="10" s="1"/>
  <c r="C14" i="10" s="1"/>
  <c r="E12" i="11"/>
  <c r="D12" i="11" s="1"/>
  <c r="C12" i="11" s="1"/>
  <c r="F18" i="11"/>
  <c r="B19" i="11"/>
  <c r="F16" i="10"/>
  <c r="B17" i="10"/>
  <c r="D11" i="8"/>
  <c r="C11" i="8" s="1"/>
  <c r="E12" i="8" s="1"/>
  <c r="D12" i="8" s="1"/>
  <c r="C12" i="8" s="1"/>
  <c r="D11" i="9"/>
  <c r="C11" i="9" s="1"/>
  <c r="E12" i="9" s="1"/>
  <c r="D12" i="9" s="1"/>
  <c r="C12" i="9" s="1"/>
  <c r="F20" i="9"/>
  <c r="B21" i="9"/>
  <c r="F19" i="9"/>
  <c r="F15" i="8"/>
  <c r="B16" i="8"/>
  <c r="F20" i="7"/>
  <c r="B21" i="7"/>
  <c r="F19" i="7"/>
  <c r="E14" i="7"/>
  <c r="D14" i="7" s="1"/>
  <c r="C14" i="7" s="1"/>
  <c r="D11" i="3"/>
  <c r="C11" i="3" s="1"/>
  <c r="E12" i="3" s="1"/>
  <c r="F12" i="3"/>
  <c r="B13" i="3"/>
  <c r="E13" i="11" l="1"/>
  <c r="D13" i="11" s="1"/>
  <c r="C13" i="11" s="1"/>
  <c r="F19" i="11"/>
  <c r="B20" i="11"/>
  <c r="E15" i="10"/>
  <c r="D15" i="10" s="1"/>
  <c r="C15" i="10" s="1"/>
  <c r="F17" i="10"/>
  <c r="B18" i="10"/>
  <c r="E13" i="9"/>
  <c r="D13" i="9" s="1"/>
  <c r="C13" i="9" s="1"/>
  <c r="F21" i="9"/>
  <c r="B22" i="9"/>
  <c r="E13" i="8"/>
  <c r="D13" i="8" s="1"/>
  <c r="C13" i="8" s="1"/>
  <c r="F16" i="8"/>
  <c r="B17" i="8"/>
  <c r="E15" i="7"/>
  <c r="D15" i="7" s="1"/>
  <c r="C15" i="7" s="1"/>
  <c r="F21" i="7"/>
  <c r="B22" i="7"/>
  <c r="D12" i="3"/>
  <c r="C12" i="3" s="1"/>
  <c r="E13" i="3" s="1"/>
  <c r="F13" i="3"/>
  <c r="B14" i="3"/>
  <c r="E14" i="11" l="1"/>
  <c r="D14" i="11" s="1"/>
  <c r="C14" i="11" s="1"/>
  <c r="F20" i="11"/>
  <c r="B21" i="11"/>
  <c r="E16" i="10"/>
  <c r="D16" i="10" s="1"/>
  <c r="C16" i="10" s="1"/>
  <c r="F18" i="10"/>
  <c r="B19" i="10"/>
  <c r="E14" i="9"/>
  <c r="D14" i="9" s="1"/>
  <c r="C14" i="9" s="1"/>
  <c r="F22" i="9"/>
  <c r="B23" i="9"/>
  <c r="E14" i="8"/>
  <c r="D14" i="8" s="1"/>
  <c r="C14" i="8" s="1"/>
  <c r="F17" i="8"/>
  <c r="B18" i="8"/>
  <c r="E16" i="7"/>
  <c r="D16" i="7" s="1"/>
  <c r="C16" i="7" s="1"/>
  <c r="F22" i="7"/>
  <c r="B23" i="7"/>
  <c r="D13" i="3"/>
  <c r="C13" i="3" s="1"/>
  <c r="E14" i="3" s="1"/>
  <c r="F14" i="3"/>
  <c r="B15" i="3"/>
  <c r="E15" i="11" l="1"/>
  <c r="D15" i="11" s="1"/>
  <c r="C15" i="11" s="1"/>
  <c r="F21" i="11"/>
  <c r="B22" i="11"/>
  <c r="E17" i="10"/>
  <c r="D17" i="10" s="1"/>
  <c r="C17" i="10" s="1"/>
  <c r="F19" i="10"/>
  <c r="B20" i="10"/>
  <c r="E15" i="9"/>
  <c r="D15" i="9" s="1"/>
  <c r="C15" i="9" s="1"/>
  <c r="F23" i="9"/>
  <c r="B24" i="9"/>
  <c r="E15" i="8"/>
  <c r="D15" i="8" s="1"/>
  <c r="C15" i="8" s="1"/>
  <c r="F18" i="8"/>
  <c r="B19" i="8"/>
  <c r="E17" i="7"/>
  <c r="D17" i="7" s="1"/>
  <c r="C17" i="7" s="1"/>
  <c r="F23" i="7"/>
  <c r="B24" i="7"/>
  <c r="D14" i="3"/>
  <c r="C14" i="3" s="1"/>
  <c r="E15" i="3" s="1"/>
  <c r="F15" i="3"/>
  <c r="B16" i="3"/>
  <c r="E16" i="11" l="1"/>
  <c r="D16" i="11" s="1"/>
  <c r="C16" i="11" s="1"/>
  <c r="F22" i="11"/>
  <c r="B23" i="11"/>
  <c r="F20" i="10"/>
  <c r="B21" i="10"/>
  <c r="E18" i="10"/>
  <c r="D18" i="10" s="1"/>
  <c r="C18" i="10" s="1"/>
  <c r="E16" i="9"/>
  <c r="D16" i="9" s="1"/>
  <c r="C16" i="9" s="1"/>
  <c r="F24" i="9"/>
  <c r="B25" i="9"/>
  <c r="E16" i="8"/>
  <c r="D16" i="8" s="1"/>
  <c r="C16" i="8" s="1"/>
  <c r="F19" i="8"/>
  <c r="B20" i="8"/>
  <c r="E18" i="7"/>
  <c r="D18" i="7" s="1"/>
  <c r="C18" i="7" s="1"/>
  <c r="F24" i="7"/>
  <c r="B25" i="7"/>
  <c r="D15" i="3"/>
  <c r="C15" i="3" s="1"/>
  <c r="E16" i="3" s="1"/>
  <c r="F16" i="3"/>
  <c r="B17" i="3"/>
  <c r="E17" i="11" l="1"/>
  <c r="D17" i="11" s="1"/>
  <c r="C17" i="11" s="1"/>
  <c r="F23" i="11"/>
  <c r="B24" i="11"/>
  <c r="E19" i="10"/>
  <c r="F21" i="10"/>
  <c r="B22" i="10"/>
  <c r="E17" i="9"/>
  <c r="D17" i="9" s="1"/>
  <c r="C17" i="9" s="1"/>
  <c r="F25" i="9"/>
  <c r="B26" i="9"/>
  <c r="E17" i="8"/>
  <c r="D17" i="8" s="1"/>
  <c r="C17" i="8" s="1"/>
  <c r="F20" i="8"/>
  <c r="B21" i="8"/>
  <c r="E19" i="7"/>
  <c r="D19" i="7" s="1"/>
  <c r="C19" i="7" s="1"/>
  <c r="F25" i="7"/>
  <c r="B26" i="7"/>
  <c r="D16" i="3"/>
  <c r="C16" i="3" s="1"/>
  <c r="E17" i="3" s="1"/>
  <c r="F17" i="3"/>
  <c r="B18" i="3"/>
  <c r="D19" i="10" l="1"/>
  <c r="C19" i="10" s="1"/>
  <c r="E20" i="10" s="1"/>
  <c r="D20" i="10" s="1"/>
  <c r="C20" i="10" s="1"/>
  <c r="C28" i="1"/>
  <c r="E18" i="11"/>
  <c r="D18" i="11" s="1"/>
  <c r="C18" i="11" s="1"/>
  <c r="F24" i="11"/>
  <c r="B25" i="11"/>
  <c r="F22" i="10"/>
  <c r="B23" i="10"/>
  <c r="E18" i="9"/>
  <c r="D18" i="9" s="1"/>
  <c r="C18" i="9" s="1"/>
  <c r="F26" i="9"/>
  <c r="B27" i="9"/>
  <c r="E18" i="8"/>
  <c r="D18" i="8" s="1"/>
  <c r="C18" i="8" s="1"/>
  <c r="F21" i="8"/>
  <c r="B22" i="8"/>
  <c r="E20" i="7"/>
  <c r="D20" i="7" s="1"/>
  <c r="C20" i="7" s="1"/>
  <c r="F26" i="7"/>
  <c r="B27" i="7"/>
  <c r="D17" i="3"/>
  <c r="C17" i="3" s="1"/>
  <c r="E18" i="3" s="1"/>
  <c r="F18" i="3"/>
  <c r="B19" i="3"/>
  <c r="E19" i="11" l="1"/>
  <c r="F25" i="11"/>
  <c r="B26" i="11"/>
  <c r="E21" i="10"/>
  <c r="D21" i="10" s="1"/>
  <c r="C21" i="10" s="1"/>
  <c r="F23" i="10"/>
  <c r="B24" i="10"/>
  <c r="E19" i="9"/>
  <c r="F27" i="9"/>
  <c r="B28" i="9"/>
  <c r="E19" i="8"/>
  <c r="F22" i="8"/>
  <c r="B23" i="8"/>
  <c r="E21" i="7"/>
  <c r="D21" i="7" s="1"/>
  <c r="C21" i="7" s="1"/>
  <c r="F27" i="7"/>
  <c r="B28" i="7"/>
  <c r="D18" i="3"/>
  <c r="C18" i="3" s="1"/>
  <c r="E19" i="3" s="1"/>
  <c r="F19" i="3"/>
  <c r="B20" i="3"/>
  <c r="D19" i="11" l="1"/>
  <c r="C19" i="11" s="1"/>
  <c r="E20" i="11" s="1"/>
  <c r="D20" i="11" s="1"/>
  <c r="C20" i="11" s="1"/>
  <c r="C29" i="1"/>
  <c r="F26" i="11"/>
  <c r="B27" i="11"/>
  <c r="E22" i="10"/>
  <c r="D22" i="10" s="1"/>
  <c r="C22" i="10" s="1"/>
  <c r="F24" i="10"/>
  <c r="B25" i="10"/>
  <c r="D19" i="8"/>
  <c r="C19" i="8" s="1"/>
  <c r="E20" i="8" s="1"/>
  <c r="D20" i="8" s="1"/>
  <c r="C20" i="8" s="1"/>
  <c r="D19" i="9"/>
  <c r="C19" i="9" s="1"/>
  <c r="E20" i="9" s="1"/>
  <c r="D20" i="9" s="1"/>
  <c r="C20" i="9" s="1"/>
  <c r="F28" i="9"/>
  <c r="B29" i="9"/>
  <c r="F23" i="8"/>
  <c r="B24" i="8"/>
  <c r="E22" i="7"/>
  <c r="D22" i="7" s="1"/>
  <c r="C22" i="7" s="1"/>
  <c r="F28" i="7"/>
  <c r="B29" i="7"/>
  <c r="D19" i="3"/>
  <c r="C19" i="3" s="1"/>
  <c r="E20" i="3" s="1"/>
  <c r="F20" i="3"/>
  <c r="B21" i="3"/>
  <c r="E21" i="11" l="1"/>
  <c r="D21" i="11" s="1"/>
  <c r="C21" i="11" s="1"/>
  <c r="F27" i="11"/>
  <c r="B28" i="11"/>
  <c r="E23" i="10"/>
  <c r="D23" i="10" s="1"/>
  <c r="C23" i="10" s="1"/>
  <c r="F25" i="10"/>
  <c r="B26" i="10"/>
  <c r="E21" i="9"/>
  <c r="D21" i="9" s="1"/>
  <c r="C21" i="9" s="1"/>
  <c r="F29" i="9"/>
  <c r="B30" i="9"/>
  <c r="E21" i="8"/>
  <c r="D21" i="8" s="1"/>
  <c r="C21" i="8" s="1"/>
  <c r="F24" i="8"/>
  <c r="B25" i="8"/>
  <c r="E23" i="7"/>
  <c r="D23" i="7" s="1"/>
  <c r="C23" i="7" s="1"/>
  <c r="F29" i="7"/>
  <c r="B30" i="7"/>
  <c r="D20" i="3"/>
  <c r="C20" i="3" s="1"/>
  <c r="E21" i="3" s="1"/>
  <c r="F21" i="3"/>
  <c r="B22" i="3"/>
  <c r="E22" i="11" l="1"/>
  <c r="D22" i="11" s="1"/>
  <c r="C22" i="11" s="1"/>
  <c r="F28" i="11"/>
  <c r="B29" i="11"/>
  <c r="E24" i="10"/>
  <c r="D24" i="10" s="1"/>
  <c r="C24" i="10" s="1"/>
  <c r="F26" i="10"/>
  <c r="B27" i="10"/>
  <c r="E22" i="9"/>
  <c r="F30" i="9"/>
  <c r="B31" i="9"/>
  <c r="E22" i="8"/>
  <c r="F25" i="8"/>
  <c r="B26" i="8"/>
  <c r="E24" i="7"/>
  <c r="D24" i="7" s="1"/>
  <c r="C24" i="7" s="1"/>
  <c r="F30" i="7"/>
  <c r="B31" i="7"/>
  <c r="D21" i="3"/>
  <c r="C21" i="3" s="1"/>
  <c r="E22" i="3" s="1"/>
  <c r="F22" i="3"/>
  <c r="B23" i="3"/>
  <c r="E23" i="11" l="1"/>
  <c r="D23" i="11" s="1"/>
  <c r="C23" i="11" s="1"/>
  <c r="F29" i="11"/>
  <c r="B30" i="11"/>
  <c r="E25" i="10"/>
  <c r="D25" i="10" s="1"/>
  <c r="C25" i="10" s="1"/>
  <c r="F27" i="10"/>
  <c r="B28" i="10"/>
  <c r="D22" i="8"/>
  <c r="C22" i="8" s="1"/>
  <c r="E23" i="8" s="1"/>
  <c r="D22" i="9"/>
  <c r="C22" i="9" s="1"/>
  <c r="E23" i="9" s="1"/>
  <c r="D23" i="9" s="1"/>
  <c r="C23" i="9" s="1"/>
  <c r="F31" i="9"/>
  <c r="B32" i="9"/>
  <c r="F26" i="8"/>
  <c r="B27" i="8"/>
  <c r="E25" i="7"/>
  <c r="D25" i="7" s="1"/>
  <c r="C25" i="7" s="1"/>
  <c r="F31" i="7"/>
  <c r="B32" i="7"/>
  <c r="D22" i="3"/>
  <c r="C22" i="3" s="1"/>
  <c r="E23" i="3" s="1"/>
  <c r="F23" i="3"/>
  <c r="B24" i="3"/>
  <c r="E24" i="11" l="1"/>
  <c r="D24" i="11" s="1"/>
  <c r="C24" i="11" s="1"/>
  <c r="F30" i="11"/>
  <c r="B31" i="11"/>
  <c r="E26" i="10"/>
  <c r="D26" i="10" s="1"/>
  <c r="C26" i="10" s="1"/>
  <c r="F28" i="10"/>
  <c r="B29" i="10"/>
  <c r="D23" i="8"/>
  <c r="C23" i="8" s="1"/>
  <c r="E24" i="8" s="1"/>
  <c r="D24" i="8" s="1"/>
  <c r="C24" i="8" s="1"/>
  <c r="E24" i="9"/>
  <c r="D24" i="9" s="1"/>
  <c r="C24" i="9" s="1"/>
  <c r="F32" i="9"/>
  <c r="B33" i="9"/>
  <c r="F27" i="8"/>
  <c r="B28" i="8"/>
  <c r="F32" i="7"/>
  <c r="B33" i="7"/>
  <c r="E26" i="7"/>
  <c r="D26" i="7" s="1"/>
  <c r="C26" i="7" s="1"/>
  <c r="D23" i="3"/>
  <c r="C23" i="3" s="1"/>
  <c r="E24" i="3" s="1"/>
  <c r="F24" i="3"/>
  <c r="B25" i="3"/>
  <c r="E25" i="11" l="1"/>
  <c r="D25" i="11" s="1"/>
  <c r="C25" i="11" s="1"/>
  <c r="F31" i="11"/>
  <c r="B32" i="11"/>
  <c r="F29" i="10"/>
  <c r="B30" i="10"/>
  <c r="E27" i="10"/>
  <c r="D27" i="10" s="1"/>
  <c r="C27" i="10" s="1"/>
  <c r="E25" i="9"/>
  <c r="F33" i="9"/>
  <c r="B34" i="9"/>
  <c r="E25" i="8"/>
  <c r="D25" i="8" s="1"/>
  <c r="C25" i="8" s="1"/>
  <c r="F28" i="8"/>
  <c r="B29" i="8"/>
  <c r="E27" i="7"/>
  <c r="D27" i="7" s="1"/>
  <c r="C27" i="7" s="1"/>
  <c r="F33" i="7"/>
  <c r="B34" i="7"/>
  <c r="D24" i="3"/>
  <c r="C24" i="3" s="1"/>
  <c r="E25" i="3" s="1"/>
  <c r="F25" i="3"/>
  <c r="B26" i="3"/>
  <c r="E26" i="11" l="1"/>
  <c r="D26" i="11" s="1"/>
  <c r="C26" i="11" s="1"/>
  <c r="F32" i="11"/>
  <c r="B33" i="11"/>
  <c r="E28" i="10"/>
  <c r="D28" i="10" s="1"/>
  <c r="C28" i="10" s="1"/>
  <c r="F30" i="10"/>
  <c r="B31" i="10"/>
  <c r="D25" i="9"/>
  <c r="C25" i="9" s="1"/>
  <c r="E26" i="9" s="1"/>
  <c r="D26" i="9" s="1"/>
  <c r="C26" i="9" s="1"/>
  <c r="F34" i="9"/>
  <c r="B35" i="9"/>
  <c r="E26" i="8"/>
  <c r="D26" i="8" s="1"/>
  <c r="C26" i="8" s="1"/>
  <c r="F29" i="8"/>
  <c r="B30" i="8"/>
  <c r="E28" i="7"/>
  <c r="D28" i="7" s="1"/>
  <c r="C28" i="7" s="1"/>
  <c r="F34" i="7"/>
  <c r="B35" i="7"/>
  <c r="D25" i="3"/>
  <c r="C25" i="3" s="1"/>
  <c r="E26" i="3" s="1"/>
  <c r="F26" i="3"/>
  <c r="B27" i="3"/>
  <c r="E27" i="11" l="1"/>
  <c r="D27" i="11" s="1"/>
  <c r="C27" i="11" s="1"/>
  <c r="F33" i="11"/>
  <c r="B34" i="11"/>
  <c r="E29" i="10"/>
  <c r="D29" i="10" s="1"/>
  <c r="C29" i="10" s="1"/>
  <c r="F31" i="10"/>
  <c r="B32" i="10"/>
  <c r="E27" i="9"/>
  <c r="D27" i="9" s="1"/>
  <c r="C27" i="9" s="1"/>
  <c r="F35" i="9"/>
  <c r="B36" i="9"/>
  <c r="E27" i="8"/>
  <c r="D27" i="8" s="1"/>
  <c r="C27" i="8" s="1"/>
  <c r="F30" i="8"/>
  <c r="B31" i="8"/>
  <c r="E29" i="7"/>
  <c r="D29" i="7" s="1"/>
  <c r="C29" i="7" s="1"/>
  <c r="F35" i="7"/>
  <c r="B36" i="7"/>
  <c r="D26" i="3"/>
  <c r="C26" i="3" s="1"/>
  <c r="E27" i="3" s="1"/>
  <c r="F27" i="3"/>
  <c r="B28" i="3"/>
  <c r="E28" i="11" l="1"/>
  <c r="D28" i="11" s="1"/>
  <c r="C28" i="11" s="1"/>
  <c r="F34" i="11"/>
  <c r="B35" i="11"/>
  <c r="E30" i="10"/>
  <c r="D30" i="10" s="1"/>
  <c r="C30" i="10" s="1"/>
  <c r="F32" i="10"/>
  <c r="B33" i="10"/>
  <c r="E28" i="9"/>
  <c r="D28" i="9" s="1"/>
  <c r="C28" i="9" s="1"/>
  <c r="F36" i="9"/>
  <c r="B37" i="9"/>
  <c r="E28" i="8"/>
  <c r="D28" i="8" s="1"/>
  <c r="C28" i="8" s="1"/>
  <c r="F31" i="8"/>
  <c r="B32" i="8"/>
  <c r="E30" i="7"/>
  <c r="D30" i="7" s="1"/>
  <c r="C30" i="7" s="1"/>
  <c r="F36" i="7"/>
  <c r="B37" i="7"/>
  <c r="D27" i="3"/>
  <c r="C27" i="3" s="1"/>
  <c r="E28" i="3" s="1"/>
  <c r="F28" i="3"/>
  <c r="B29" i="3"/>
  <c r="E29" i="11" l="1"/>
  <c r="D29" i="11" s="1"/>
  <c r="C29" i="11" s="1"/>
  <c r="F35" i="11"/>
  <c r="B36" i="11"/>
  <c r="E31" i="10"/>
  <c r="D31" i="10" s="1"/>
  <c r="C31" i="10" s="1"/>
  <c r="F33" i="10"/>
  <c r="B34" i="10"/>
  <c r="E29" i="9"/>
  <c r="D29" i="9" s="1"/>
  <c r="C29" i="9" s="1"/>
  <c r="F37" i="9"/>
  <c r="B38" i="9"/>
  <c r="E29" i="8"/>
  <c r="D29" i="8" s="1"/>
  <c r="C29" i="8" s="1"/>
  <c r="F32" i="8"/>
  <c r="B33" i="8"/>
  <c r="E31" i="7"/>
  <c r="D31" i="7" s="1"/>
  <c r="C31" i="7" s="1"/>
  <c r="F37" i="7"/>
  <c r="B38" i="7"/>
  <c r="D28" i="3"/>
  <c r="C28" i="3" s="1"/>
  <c r="E29" i="3" s="1"/>
  <c r="F29" i="3"/>
  <c r="B30" i="3"/>
  <c r="E30" i="11" l="1"/>
  <c r="D30" i="11" s="1"/>
  <c r="C30" i="11" s="1"/>
  <c r="F36" i="11"/>
  <c r="B37" i="11"/>
  <c r="E32" i="10"/>
  <c r="D32" i="10" s="1"/>
  <c r="C32" i="10" s="1"/>
  <c r="F34" i="10"/>
  <c r="B35" i="10"/>
  <c r="E30" i="9"/>
  <c r="D30" i="9" s="1"/>
  <c r="C30" i="9" s="1"/>
  <c r="F38" i="9"/>
  <c r="B39" i="9"/>
  <c r="E30" i="8"/>
  <c r="D30" i="8" s="1"/>
  <c r="C30" i="8" s="1"/>
  <c r="F33" i="8"/>
  <c r="B34" i="8"/>
  <c r="E32" i="7"/>
  <c r="D32" i="7" s="1"/>
  <c r="C32" i="7" s="1"/>
  <c r="F38" i="7"/>
  <c r="B39" i="7"/>
  <c r="D29" i="3"/>
  <c r="C29" i="3" s="1"/>
  <c r="E30" i="3" s="1"/>
  <c r="F30" i="3"/>
  <c r="B31" i="3"/>
  <c r="E31" i="11" l="1"/>
  <c r="D31" i="11" s="1"/>
  <c r="C31" i="11" s="1"/>
  <c r="F37" i="11"/>
  <c r="B38" i="11"/>
  <c r="E33" i="10"/>
  <c r="D33" i="10" s="1"/>
  <c r="C33" i="10" s="1"/>
  <c r="F35" i="10"/>
  <c r="B36" i="10"/>
  <c r="E31" i="9"/>
  <c r="F39" i="9"/>
  <c r="B40" i="9"/>
  <c r="E31" i="8"/>
  <c r="C24" i="1" s="1"/>
  <c r="F34" i="8"/>
  <c r="B35" i="8"/>
  <c r="E33" i="7"/>
  <c r="D33" i="7" s="1"/>
  <c r="C33" i="7" s="1"/>
  <c r="F39" i="7"/>
  <c r="B40" i="7"/>
  <c r="D30" i="3"/>
  <c r="C30" i="3" s="1"/>
  <c r="E31" i="3" s="1"/>
  <c r="F31" i="3"/>
  <c r="B32" i="3"/>
  <c r="C25" i="1" l="1"/>
  <c r="C26" i="1" s="1"/>
  <c r="E32" i="11"/>
  <c r="D32" i="11" s="1"/>
  <c r="C32" i="11" s="1"/>
  <c r="F38" i="11"/>
  <c r="B39" i="11"/>
  <c r="E34" i="10"/>
  <c r="D34" i="10" s="1"/>
  <c r="C34" i="10" s="1"/>
  <c r="F36" i="10"/>
  <c r="B37" i="10"/>
  <c r="D31" i="8"/>
  <c r="C31" i="8" s="1"/>
  <c r="E32" i="8" s="1"/>
  <c r="D32" i="8" s="1"/>
  <c r="C32" i="8" s="1"/>
  <c r="D31" i="9"/>
  <c r="C31" i="9" s="1"/>
  <c r="E32" i="9" s="1"/>
  <c r="D32" i="9" s="1"/>
  <c r="C32" i="9" s="1"/>
  <c r="F40" i="9"/>
  <c r="B41" i="9"/>
  <c r="F35" i="8"/>
  <c r="B36" i="8"/>
  <c r="E34" i="7"/>
  <c r="D34" i="7" s="1"/>
  <c r="C34" i="7" s="1"/>
  <c r="F40" i="7"/>
  <c r="B41" i="7"/>
  <c r="D31" i="3"/>
  <c r="C31" i="3" s="1"/>
  <c r="E32" i="3" s="1"/>
  <c r="F32" i="3"/>
  <c r="B33" i="3"/>
  <c r="E33" i="11" l="1"/>
  <c r="D33" i="11" s="1"/>
  <c r="C33" i="11" s="1"/>
  <c r="F39" i="11"/>
  <c r="B40" i="11"/>
  <c r="E35" i="10"/>
  <c r="D35" i="10" s="1"/>
  <c r="C35" i="10" s="1"/>
  <c r="F37" i="10"/>
  <c r="B38" i="10"/>
  <c r="E33" i="9"/>
  <c r="D33" i="9" s="1"/>
  <c r="C33" i="9" s="1"/>
  <c r="F41" i="9"/>
  <c r="B42" i="9"/>
  <c r="E33" i="8"/>
  <c r="D33" i="8" s="1"/>
  <c r="C33" i="8" s="1"/>
  <c r="F36" i="8"/>
  <c r="B37" i="8"/>
  <c r="E35" i="7"/>
  <c r="D35" i="7" s="1"/>
  <c r="C35" i="7" s="1"/>
  <c r="F41" i="7"/>
  <c r="B42" i="7"/>
  <c r="D32" i="3"/>
  <c r="C32" i="3" s="1"/>
  <c r="E33" i="3" s="1"/>
  <c r="F33" i="3"/>
  <c r="B34" i="3"/>
  <c r="E34" i="11" l="1"/>
  <c r="D34" i="11" s="1"/>
  <c r="C34" i="11" s="1"/>
  <c r="F40" i="11"/>
  <c r="B41" i="11"/>
  <c r="E36" i="10"/>
  <c r="D36" i="10" s="1"/>
  <c r="C36" i="10" s="1"/>
  <c r="F38" i="10"/>
  <c r="B39" i="10"/>
  <c r="E34" i="9"/>
  <c r="D34" i="9" s="1"/>
  <c r="C34" i="9" s="1"/>
  <c r="F42" i="9"/>
  <c r="B43" i="9"/>
  <c r="E34" i="8"/>
  <c r="F37" i="8"/>
  <c r="B38" i="8"/>
  <c r="E36" i="7"/>
  <c r="D36" i="7" s="1"/>
  <c r="C36" i="7" s="1"/>
  <c r="F42" i="7"/>
  <c r="B43" i="7"/>
  <c r="D33" i="3"/>
  <c r="C33" i="3" s="1"/>
  <c r="E34" i="3" s="1"/>
  <c r="F34" i="3"/>
  <c r="B35" i="3"/>
  <c r="E35" i="11" l="1"/>
  <c r="D35" i="11" s="1"/>
  <c r="C35" i="11" s="1"/>
  <c r="F41" i="11"/>
  <c r="B42" i="11"/>
  <c r="E37" i="10"/>
  <c r="D37" i="10" s="1"/>
  <c r="C37" i="10" s="1"/>
  <c r="F39" i="10"/>
  <c r="B40" i="10"/>
  <c r="D34" i="8"/>
  <c r="C34" i="8" s="1"/>
  <c r="E35" i="8" s="1"/>
  <c r="D35" i="8" s="1"/>
  <c r="C35" i="8" s="1"/>
  <c r="E35" i="9"/>
  <c r="D35" i="9" s="1"/>
  <c r="C35" i="9" s="1"/>
  <c r="F43" i="9"/>
  <c r="B44" i="9"/>
  <c r="F38" i="8"/>
  <c r="B39" i="8"/>
  <c r="E37" i="7"/>
  <c r="D37" i="7" s="1"/>
  <c r="C37" i="7" s="1"/>
  <c r="F43" i="7"/>
  <c r="B44" i="7"/>
  <c r="D34" i="3"/>
  <c r="C34" i="3" s="1"/>
  <c r="E35" i="3" s="1"/>
  <c r="F35" i="3"/>
  <c r="B36" i="3"/>
  <c r="E36" i="11" l="1"/>
  <c r="D36" i="11" s="1"/>
  <c r="C36" i="11" s="1"/>
  <c r="F42" i="11"/>
  <c r="B43" i="11"/>
  <c r="E38" i="10"/>
  <c r="D38" i="10" s="1"/>
  <c r="C38" i="10" s="1"/>
  <c r="F40" i="10"/>
  <c r="B41" i="10"/>
  <c r="E36" i="9"/>
  <c r="D36" i="9" s="1"/>
  <c r="C36" i="9" s="1"/>
  <c r="F44" i="9"/>
  <c r="B45" i="9"/>
  <c r="E36" i="8"/>
  <c r="D36" i="8" s="1"/>
  <c r="C36" i="8" s="1"/>
  <c r="F39" i="8"/>
  <c r="B40" i="8"/>
  <c r="E38" i="7"/>
  <c r="D38" i="7" s="1"/>
  <c r="C38" i="7" s="1"/>
  <c r="F44" i="7"/>
  <c r="B45" i="7"/>
  <c r="D35" i="3"/>
  <c r="C35" i="3" s="1"/>
  <c r="E36" i="3" s="1"/>
  <c r="F36" i="3"/>
  <c r="B37" i="3"/>
  <c r="E37" i="11" l="1"/>
  <c r="D37" i="11" s="1"/>
  <c r="C37" i="11" s="1"/>
  <c r="F43" i="11"/>
  <c r="B44" i="11"/>
  <c r="E39" i="10"/>
  <c r="D39" i="10" s="1"/>
  <c r="C39" i="10" s="1"/>
  <c r="F41" i="10"/>
  <c r="B42" i="10"/>
  <c r="E37" i="9"/>
  <c r="D37" i="9" s="1"/>
  <c r="C37" i="9" s="1"/>
  <c r="F45" i="9"/>
  <c r="B46" i="9"/>
  <c r="E37" i="8"/>
  <c r="D37" i="8" s="1"/>
  <c r="C37" i="8" s="1"/>
  <c r="F40" i="8"/>
  <c r="B41" i="8"/>
  <c r="E39" i="7"/>
  <c r="D39" i="7" s="1"/>
  <c r="C39" i="7" s="1"/>
  <c r="F45" i="7"/>
  <c r="B46" i="7"/>
  <c r="D36" i="3"/>
  <c r="C36" i="3" s="1"/>
  <c r="E37" i="3" s="1"/>
  <c r="F37" i="3"/>
  <c r="B38" i="3"/>
  <c r="E38" i="11" l="1"/>
  <c r="D38" i="11" s="1"/>
  <c r="C38" i="11" s="1"/>
  <c r="F44" i="11"/>
  <c r="B45" i="11"/>
  <c r="E40" i="10"/>
  <c r="D40" i="10" s="1"/>
  <c r="C40" i="10" s="1"/>
  <c r="F42" i="10"/>
  <c r="B43" i="10"/>
  <c r="E38" i="9"/>
  <c r="D38" i="9" s="1"/>
  <c r="C38" i="9" s="1"/>
  <c r="F46" i="9"/>
  <c r="B47" i="9"/>
  <c r="E38" i="8"/>
  <c r="D38" i="8" s="1"/>
  <c r="C38" i="8" s="1"/>
  <c r="F41" i="8"/>
  <c r="B42" i="8"/>
  <c r="E40" i="7"/>
  <c r="D40" i="7" s="1"/>
  <c r="C40" i="7" s="1"/>
  <c r="F46" i="7"/>
  <c r="B47" i="7"/>
  <c r="D37" i="3"/>
  <c r="C37" i="3" s="1"/>
  <c r="E38" i="3" s="1"/>
  <c r="F38" i="3"/>
  <c r="B39" i="3"/>
  <c r="E39" i="11" l="1"/>
  <c r="D39" i="11" s="1"/>
  <c r="C39" i="11" s="1"/>
  <c r="F45" i="11"/>
  <c r="B46" i="11"/>
  <c r="E41" i="10"/>
  <c r="D41" i="10" s="1"/>
  <c r="C41" i="10" s="1"/>
  <c r="F43" i="10"/>
  <c r="B44" i="10"/>
  <c r="E39" i="9"/>
  <c r="D39" i="9" s="1"/>
  <c r="C39" i="9" s="1"/>
  <c r="F47" i="9"/>
  <c r="B48" i="9"/>
  <c r="E39" i="8"/>
  <c r="D39" i="8" s="1"/>
  <c r="C39" i="8" s="1"/>
  <c r="F42" i="8"/>
  <c r="B43" i="8"/>
  <c r="E41" i="7"/>
  <c r="D41" i="7" s="1"/>
  <c r="C41" i="7" s="1"/>
  <c r="F47" i="7"/>
  <c r="B48" i="7"/>
  <c r="D38" i="3"/>
  <c r="C38" i="3" s="1"/>
  <c r="E39" i="3" s="1"/>
  <c r="F39" i="3"/>
  <c r="B40" i="3"/>
  <c r="E40" i="11" l="1"/>
  <c r="D40" i="11" s="1"/>
  <c r="C40" i="11" s="1"/>
  <c r="F46" i="11"/>
  <c r="B47" i="11"/>
  <c r="E42" i="10"/>
  <c r="D42" i="10" s="1"/>
  <c r="C42" i="10" s="1"/>
  <c r="F44" i="10"/>
  <c r="B45" i="10"/>
  <c r="E40" i="9"/>
  <c r="D40" i="9" s="1"/>
  <c r="C40" i="9" s="1"/>
  <c r="F48" i="9"/>
  <c r="B49" i="9"/>
  <c r="E40" i="8"/>
  <c r="D40" i="8" s="1"/>
  <c r="C40" i="8" s="1"/>
  <c r="F43" i="8"/>
  <c r="B44" i="8"/>
  <c r="E42" i="7"/>
  <c r="D42" i="7" s="1"/>
  <c r="C42" i="7" s="1"/>
  <c r="F48" i="7"/>
  <c r="B49" i="7"/>
  <c r="D39" i="3"/>
  <c r="C39" i="3" s="1"/>
  <c r="E40" i="3" s="1"/>
  <c r="F40" i="3"/>
  <c r="B41" i="3"/>
  <c r="E41" i="11" l="1"/>
  <c r="D41" i="11" s="1"/>
  <c r="C41" i="11" s="1"/>
  <c r="F47" i="11"/>
  <c r="B48" i="11"/>
  <c r="E43" i="10"/>
  <c r="D43" i="10" s="1"/>
  <c r="C43" i="10" s="1"/>
  <c r="F45" i="10"/>
  <c r="B46" i="10"/>
  <c r="E41" i="9"/>
  <c r="D41" i="9" s="1"/>
  <c r="C41" i="9" s="1"/>
  <c r="F49" i="9"/>
  <c r="B50" i="9"/>
  <c r="E41" i="8"/>
  <c r="D41" i="8" s="1"/>
  <c r="C41" i="8" s="1"/>
  <c r="F44" i="8"/>
  <c r="B45" i="8"/>
  <c r="E43" i="7"/>
  <c r="F49" i="7"/>
  <c r="B50" i="7"/>
  <c r="D40" i="3"/>
  <c r="C40" i="3" s="1"/>
  <c r="E41" i="3" s="1"/>
  <c r="F41" i="3"/>
  <c r="B42" i="3"/>
  <c r="C21" i="1" l="1"/>
  <c r="C22" i="1" s="1"/>
  <c r="E42" i="11"/>
  <c r="D42" i="11" s="1"/>
  <c r="C42" i="11" s="1"/>
  <c r="F48" i="11"/>
  <c r="B49" i="11"/>
  <c r="E44" i="10"/>
  <c r="D44" i="10" s="1"/>
  <c r="C44" i="10" s="1"/>
  <c r="F46" i="10"/>
  <c r="B47" i="10"/>
  <c r="E42" i="9"/>
  <c r="D42" i="9" s="1"/>
  <c r="C42" i="9" s="1"/>
  <c r="F50" i="9"/>
  <c r="B51" i="9"/>
  <c r="E42" i="8"/>
  <c r="D42" i="8" s="1"/>
  <c r="C42" i="8" s="1"/>
  <c r="F45" i="8"/>
  <c r="B46" i="8"/>
  <c r="D43" i="7"/>
  <c r="C43" i="7" s="1"/>
  <c r="E44" i="7" s="1"/>
  <c r="D44" i="7" s="1"/>
  <c r="C44" i="7" s="1"/>
  <c r="F50" i="7"/>
  <c r="B51" i="7"/>
  <c r="D41" i="3"/>
  <c r="C41" i="3" s="1"/>
  <c r="E42" i="3" s="1"/>
  <c r="F42" i="3"/>
  <c r="B43" i="3"/>
  <c r="E43" i="11" l="1"/>
  <c r="D43" i="11" s="1"/>
  <c r="C43" i="11" s="1"/>
  <c r="F49" i="11"/>
  <c r="B50" i="11"/>
  <c r="E45" i="10"/>
  <c r="D45" i="10" s="1"/>
  <c r="C45" i="10" s="1"/>
  <c r="F47" i="10"/>
  <c r="B48" i="10"/>
  <c r="E43" i="9"/>
  <c r="F51" i="9"/>
  <c r="B52" i="9"/>
  <c r="E43" i="8"/>
  <c r="F46" i="8"/>
  <c r="B47" i="8"/>
  <c r="E45" i="7"/>
  <c r="D45" i="7" s="1"/>
  <c r="C45" i="7" s="1"/>
  <c r="F51" i="7"/>
  <c r="B52" i="7"/>
  <c r="D42" i="3"/>
  <c r="C42" i="3" s="1"/>
  <c r="E43" i="3" s="1"/>
  <c r="C20" i="1" s="1"/>
  <c r="F43" i="3"/>
  <c r="B44" i="3"/>
  <c r="E44" i="11" l="1"/>
  <c r="D44" i="11" s="1"/>
  <c r="C44" i="11" s="1"/>
  <c r="F50" i="11"/>
  <c r="B51" i="11"/>
  <c r="E46" i="10"/>
  <c r="D46" i="10" s="1"/>
  <c r="C46" i="10" s="1"/>
  <c r="F48" i="10"/>
  <c r="B49" i="10"/>
  <c r="D43" i="9"/>
  <c r="C43" i="9" s="1"/>
  <c r="E44" i="9" s="1"/>
  <c r="D44" i="9" s="1"/>
  <c r="C44" i="9" s="1"/>
  <c r="D43" i="8"/>
  <c r="C43" i="8" s="1"/>
  <c r="E44" i="8" s="1"/>
  <c r="D44" i="8" s="1"/>
  <c r="C44" i="8" s="1"/>
  <c r="F52" i="9"/>
  <c r="B53" i="9"/>
  <c r="F47" i="8"/>
  <c r="B48" i="8"/>
  <c r="E46" i="7"/>
  <c r="D46" i="7" s="1"/>
  <c r="C46" i="7" s="1"/>
  <c r="F52" i="7"/>
  <c r="B53" i="7"/>
  <c r="D43" i="3"/>
  <c r="C43" i="3" s="1"/>
  <c r="E44" i="3" s="1"/>
  <c r="F44" i="3"/>
  <c r="B45" i="3"/>
  <c r="E45" i="11" l="1"/>
  <c r="D45" i="11" s="1"/>
  <c r="C45" i="11" s="1"/>
  <c r="F51" i="11"/>
  <c r="B52" i="11"/>
  <c r="E47" i="10"/>
  <c r="D47" i="10" s="1"/>
  <c r="C47" i="10" s="1"/>
  <c r="F49" i="10"/>
  <c r="B50" i="10"/>
  <c r="E45" i="9"/>
  <c r="F53" i="9"/>
  <c r="B54" i="9"/>
  <c r="E45" i="8"/>
  <c r="F48" i="8"/>
  <c r="B49" i="8"/>
  <c r="E47" i="7"/>
  <c r="D47" i="7" s="1"/>
  <c r="C47" i="7" s="1"/>
  <c r="F53" i="7"/>
  <c r="B54" i="7"/>
  <c r="D44" i="3"/>
  <c r="C44" i="3" s="1"/>
  <c r="E45" i="3" s="1"/>
  <c r="F45" i="3"/>
  <c r="B46" i="3"/>
  <c r="E46" i="11" l="1"/>
  <c r="D46" i="11" s="1"/>
  <c r="C46" i="11" s="1"/>
  <c r="F52" i="11"/>
  <c r="B53" i="11"/>
  <c r="E48" i="10"/>
  <c r="D48" i="10" s="1"/>
  <c r="C48" i="10" s="1"/>
  <c r="F50" i="10"/>
  <c r="B51" i="10"/>
  <c r="D45" i="8"/>
  <c r="C45" i="8" s="1"/>
  <c r="E46" i="8" s="1"/>
  <c r="D46" i="8" s="1"/>
  <c r="C46" i="8" s="1"/>
  <c r="D45" i="9"/>
  <c r="C45" i="9" s="1"/>
  <c r="E46" i="9" s="1"/>
  <c r="D46" i="9" s="1"/>
  <c r="C46" i="9" s="1"/>
  <c r="C30" i="1"/>
  <c r="F54" i="9"/>
  <c r="B55" i="9"/>
  <c r="F49" i="8"/>
  <c r="B50" i="8"/>
  <c r="E48" i="7"/>
  <c r="D48" i="7" s="1"/>
  <c r="C48" i="7" s="1"/>
  <c r="F54" i="7"/>
  <c r="B55" i="7"/>
  <c r="D45" i="3"/>
  <c r="C45" i="3" s="1"/>
  <c r="E46" i="3" s="1"/>
  <c r="F46" i="3"/>
  <c r="B47" i="3"/>
  <c r="E47" i="11" l="1"/>
  <c r="D47" i="11" s="1"/>
  <c r="C47" i="11" s="1"/>
  <c r="F53" i="11"/>
  <c r="B54" i="11"/>
  <c r="E49" i="10"/>
  <c r="D49" i="10" s="1"/>
  <c r="C49" i="10" s="1"/>
  <c r="F51" i="10"/>
  <c r="B52" i="10"/>
  <c r="E47" i="9"/>
  <c r="D47" i="9" s="1"/>
  <c r="C47" i="9" s="1"/>
  <c r="F55" i="9"/>
  <c r="B56" i="9"/>
  <c r="E47" i="8"/>
  <c r="D47" i="8" s="1"/>
  <c r="C47" i="8" s="1"/>
  <c r="F50" i="8"/>
  <c r="B51" i="8"/>
  <c r="E49" i="7"/>
  <c r="D49" i="7" s="1"/>
  <c r="C49" i="7" s="1"/>
  <c r="F55" i="7"/>
  <c r="B56" i="7"/>
  <c r="D46" i="3"/>
  <c r="C46" i="3" s="1"/>
  <c r="E47" i="3" s="1"/>
  <c r="F47" i="3"/>
  <c r="B48" i="3"/>
  <c r="E48" i="11" l="1"/>
  <c r="D48" i="11" s="1"/>
  <c r="C48" i="11" s="1"/>
  <c r="F54" i="11"/>
  <c r="B55" i="11"/>
  <c r="E50" i="10"/>
  <c r="D50" i="10" s="1"/>
  <c r="C50" i="10" s="1"/>
  <c r="F52" i="10"/>
  <c r="B53" i="10"/>
  <c r="E48" i="9"/>
  <c r="D48" i="9" s="1"/>
  <c r="C48" i="9" s="1"/>
  <c r="F56" i="9"/>
  <c r="B57" i="9"/>
  <c r="F51" i="8"/>
  <c r="B52" i="8"/>
  <c r="E48" i="8"/>
  <c r="D48" i="8" s="1"/>
  <c r="C48" i="8" s="1"/>
  <c r="E50" i="7"/>
  <c r="D50" i="7" s="1"/>
  <c r="C50" i="7" s="1"/>
  <c r="F56" i="7"/>
  <c r="B57" i="7"/>
  <c r="D47" i="3"/>
  <c r="C47" i="3" s="1"/>
  <c r="E48" i="3" s="1"/>
  <c r="F48" i="3"/>
  <c r="B49" i="3"/>
  <c r="E49" i="11" l="1"/>
  <c r="D49" i="11" s="1"/>
  <c r="C49" i="11" s="1"/>
  <c r="F55" i="11"/>
  <c r="B56" i="11"/>
  <c r="E51" i="10"/>
  <c r="D51" i="10" s="1"/>
  <c r="C51" i="10" s="1"/>
  <c r="F53" i="10"/>
  <c r="B54" i="10"/>
  <c r="E49" i="9"/>
  <c r="D49" i="9" s="1"/>
  <c r="C49" i="9" s="1"/>
  <c r="F57" i="9"/>
  <c r="B58" i="9"/>
  <c r="E49" i="8"/>
  <c r="D49" i="8" s="1"/>
  <c r="C49" i="8" s="1"/>
  <c r="F52" i="8"/>
  <c r="B53" i="8"/>
  <c r="E51" i="7"/>
  <c r="D51" i="7" s="1"/>
  <c r="C51" i="7" s="1"/>
  <c r="F57" i="7"/>
  <c r="B58" i="7"/>
  <c r="D48" i="3"/>
  <c r="C48" i="3" s="1"/>
  <c r="E49" i="3" s="1"/>
  <c r="F49" i="3"/>
  <c r="B50" i="3"/>
  <c r="E50" i="11" l="1"/>
  <c r="D50" i="11" s="1"/>
  <c r="C50" i="11" s="1"/>
  <c r="F56" i="11"/>
  <c r="B57" i="11"/>
  <c r="E52" i="10"/>
  <c r="D52" i="10" s="1"/>
  <c r="C52" i="10" s="1"/>
  <c r="F54" i="10"/>
  <c r="B55" i="10"/>
  <c r="E50" i="9"/>
  <c r="D50" i="9" s="1"/>
  <c r="C50" i="9" s="1"/>
  <c r="F58" i="9"/>
  <c r="B59" i="9"/>
  <c r="E50" i="8"/>
  <c r="D50" i="8" s="1"/>
  <c r="C50" i="8" s="1"/>
  <c r="F53" i="8"/>
  <c r="B54" i="8"/>
  <c r="E52" i="7"/>
  <c r="D52" i="7" s="1"/>
  <c r="C52" i="7" s="1"/>
  <c r="F58" i="7"/>
  <c r="B59" i="7"/>
  <c r="D49" i="3"/>
  <c r="C49" i="3" s="1"/>
  <c r="E50" i="3" s="1"/>
  <c r="F50" i="3"/>
  <c r="B51" i="3"/>
  <c r="E51" i="11" l="1"/>
  <c r="D51" i="11" s="1"/>
  <c r="C51" i="11" s="1"/>
  <c r="F57" i="11"/>
  <c r="B58" i="11"/>
  <c r="E53" i="10"/>
  <c r="D53" i="10" s="1"/>
  <c r="C53" i="10" s="1"/>
  <c r="F55" i="10"/>
  <c r="B56" i="10"/>
  <c r="E51" i="9"/>
  <c r="D51" i="9" s="1"/>
  <c r="C51" i="9" s="1"/>
  <c r="F59" i="9"/>
  <c r="B60" i="9"/>
  <c r="E51" i="8"/>
  <c r="D51" i="8" s="1"/>
  <c r="C51" i="8" s="1"/>
  <c r="F54" i="8"/>
  <c r="B55" i="8"/>
  <c r="F59" i="7"/>
  <c r="B60" i="7"/>
  <c r="E53" i="7"/>
  <c r="D53" i="7" s="1"/>
  <c r="C53" i="7" s="1"/>
  <c r="D50" i="3"/>
  <c r="C50" i="3" s="1"/>
  <c r="E51" i="3" s="1"/>
  <c r="F51" i="3"/>
  <c r="B52" i="3"/>
  <c r="E52" i="11" l="1"/>
  <c r="D52" i="11" s="1"/>
  <c r="C52" i="11" s="1"/>
  <c r="F58" i="11"/>
  <c r="B59" i="11"/>
  <c r="E54" i="10"/>
  <c r="D54" i="10" s="1"/>
  <c r="C54" i="10" s="1"/>
  <c r="F56" i="10"/>
  <c r="B57" i="10"/>
  <c r="E52" i="9"/>
  <c r="D52" i="9" s="1"/>
  <c r="C52" i="9" s="1"/>
  <c r="F60" i="9"/>
  <c r="B61" i="9"/>
  <c r="E52" i="8"/>
  <c r="D52" i="8" s="1"/>
  <c r="C52" i="8" s="1"/>
  <c r="F55" i="8"/>
  <c r="B56" i="8"/>
  <c r="E54" i="7"/>
  <c r="D54" i="7" s="1"/>
  <c r="C54" i="7" s="1"/>
  <c r="F60" i="7"/>
  <c r="B61" i="7"/>
  <c r="D51" i="3"/>
  <c r="C51" i="3" s="1"/>
  <c r="E52" i="3" s="1"/>
  <c r="F52" i="3"/>
  <c r="B53" i="3"/>
  <c r="E53" i="11" l="1"/>
  <c r="D53" i="11" s="1"/>
  <c r="C53" i="11" s="1"/>
  <c r="F59" i="11"/>
  <c r="B60" i="11"/>
  <c r="E55" i="10"/>
  <c r="D55" i="10" s="1"/>
  <c r="C55" i="10" s="1"/>
  <c r="F57" i="10"/>
  <c r="B58" i="10"/>
  <c r="E53" i="9"/>
  <c r="D53" i="9" s="1"/>
  <c r="C53" i="9" s="1"/>
  <c r="F61" i="9"/>
  <c r="B62" i="9"/>
  <c r="E53" i="8"/>
  <c r="D53" i="8" s="1"/>
  <c r="C53" i="8" s="1"/>
  <c r="F56" i="8"/>
  <c r="B57" i="8"/>
  <c r="E55" i="7"/>
  <c r="D55" i="7" s="1"/>
  <c r="C55" i="7" s="1"/>
  <c r="F61" i="7"/>
  <c r="B62" i="7"/>
  <c r="D52" i="3"/>
  <c r="C52" i="3" s="1"/>
  <c r="E53" i="3" s="1"/>
  <c r="F53" i="3"/>
  <c r="B54" i="3"/>
  <c r="E56" i="10" l="1"/>
  <c r="D56" i="10" s="1"/>
  <c r="C56" i="10" s="1"/>
  <c r="E54" i="11"/>
  <c r="D54" i="11" s="1"/>
  <c r="C54" i="11" s="1"/>
  <c r="F60" i="11"/>
  <c r="B61" i="11"/>
  <c r="F58" i="10"/>
  <c r="B59" i="10"/>
  <c r="E54" i="9"/>
  <c r="D54" i="9" s="1"/>
  <c r="C54" i="9" s="1"/>
  <c r="F62" i="9"/>
  <c r="B63" i="9"/>
  <c r="E54" i="8"/>
  <c r="D54" i="8" s="1"/>
  <c r="C54" i="8" s="1"/>
  <c r="F57" i="8"/>
  <c r="B58" i="8"/>
  <c r="E56" i="7"/>
  <c r="D56" i="7" s="1"/>
  <c r="C56" i="7" s="1"/>
  <c r="F62" i="7"/>
  <c r="B63" i="7"/>
  <c r="D53" i="3"/>
  <c r="C53" i="3" s="1"/>
  <c r="E54" i="3" s="1"/>
  <c r="F54" i="3"/>
  <c r="B55" i="3"/>
  <c r="E57" i="10" l="1"/>
  <c r="D57" i="10" s="1"/>
  <c r="C57" i="10" s="1"/>
  <c r="E55" i="11"/>
  <c r="D55" i="11" s="1"/>
  <c r="C55" i="11" s="1"/>
  <c r="F61" i="11"/>
  <c r="B62" i="11"/>
  <c r="F59" i="10"/>
  <c r="B60" i="10"/>
  <c r="E55" i="9"/>
  <c r="D55" i="9" s="1"/>
  <c r="C55" i="9" s="1"/>
  <c r="F63" i="9"/>
  <c r="B64" i="9"/>
  <c r="E55" i="8"/>
  <c r="D55" i="8" s="1"/>
  <c r="C55" i="8" s="1"/>
  <c r="F58" i="8"/>
  <c r="B59" i="8"/>
  <c r="F63" i="7"/>
  <c r="B64" i="7"/>
  <c r="E57" i="7"/>
  <c r="D57" i="7" s="1"/>
  <c r="C57" i="7" s="1"/>
  <c r="D54" i="3"/>
  <c r="C54" i="3" s="1"/>
  <c r="E55" i="3" s="1"/>
  <c r="F55" i="3"/>
  <c r="B56" i="3"/>
  <c r="E56" i="11" l="1"/>
  <c r="D56" i="11" s="1"/>
  <c r="C56" i="11" s="1"/>
  <c r="E58" i="10"/>
  <c r="D58" i="10" s="1"/>
  <c r="C58" i="10" s="1"/>
  <c r="F62" i="11"/>
  <c r="B63" i="11"/>
  <c r="F60" i="10"/>
  <c r="B61" i="10"/>
  <c r="E56" i="9"/>
  <c r="D56" i="9" s="1"/>
  <c r="C56" i="9" s="1"/>
  <c r="F64" i="9"/>
  <c r="B65" i="9"/>
  <c r="E56" i="8"/>
  <c r="D56" i="8" s="1"/>
  <c r="C56" i="8" s="1"/>
  <c r="F59" i="8"/>
  <c r="B60" i="8"/>
  <c r="E58" i="7"/>
  <c r="D58" i="7" s="1"/>
  <c r="C58" i="7" s="1"/>
  <c r="F64" i="7"/>
  <c r="B65" i="7"/>
  <c r="D55" i="3"/>
  <c r="C55" i="3" s="1"/>
  <c r="E56" i="3" s="1"/>
  <c r="F56" i="3"/>
  <c r="B57" i="3"/>
  <c r="E59" i="10" l="1"/>
  <c r="D59" i="10" s="1"/>
  <c r="C59" i="10" s="1"/>
  <c r="E57" i="11"/>
  <c r="D57" i="11" s="1"/>
  <c r="C57" i="11" s="1"/>
  <c r="F63" i="11"/>
  <c r="B64" i="11"/>
  <c r="F61" i="10"/>
  <c r="B62" i="10"/>
  <c r="E57" i="9"/>
  <c r="D57" i="9" s="1"/>
  <c r="C57" i="9" s="1"/>
  <c r="F65" i="9"/>
  <c r="B66" i="9"/>
  <c r="E57" i="8"/>
  <c r="D57" i="8" s="1"/>
  <c r="C57" i="8" s="1"/>
  <c r="F60" i="8"/>
  <c r="B61" i="8"/>
  <c r="E59" i="7"/>
  <c r="D59" i="7" s="1"/>
  <c r="C59" i="7" s="1"/>
  <c r="F65" i="7"/>
  <c r="B66" i="7"/>
  <c r="D56" i="3"/>
  <c r="C56" i="3" s="1"/>
  <c r="E57" i="3" s="1"/>
  <c r="F57" i="3"/>
  <c r="B58" i="3"/>
  <c r="E58" i="11" l="1"/>
  <c r="D58" i="11" s="1"/>
  <c r="C58" i="11" s="1"/>
  <c r="E60" i="10"/>
  <c r="D60" i="10" s="1"/>
  <c r="C60" i="10" s="1"/>
  <c r="F64" i="11"/>
  <c r="B65" i="11"/>
  <c r="F62" i="10"/>
  <c r="B63" i="10"/>
  <c r="E58" i="9"/>
  <c r="D58" i="9" s="1"/>
  <c r="C58" i="9" s="1"/>
  <c r="F66" i="9"/>
  <c r="B67" i="9"/>
  <c r="E58" i="8"/>
  <c r="D58" i="8" s="1"/>
  <c r="C58" i="8" s="1"/>
  <c r="F61" i="8"/>
  <c r="B62" i="8"/>
  <c r="E60" i="7"/>
  <c r="D60" i="7" s="1"/>
  <c r="C60" i="7" s="1"/>
  <c r="F66" i="7"/>
  <c r="B67" i="7"/>
  <c r="D57" i="3"/>
  <c r="C57" i="3" s="1"/>
  <c r="E58" i="3" s="1"/>
  <c r="F58" i="3"/>
  <c r="B59" i="3"/>
  <c r="E61" i="10" l="1"/>
  <c r="D61" i="10" s="1"/>
  <c r="C61" i="10" s="1"/>
  <c r="E59" i="11"/>
  <c r="D59" i="11" s="1"/>
  <c r="C59" i="11"/>
  <c r="F65" i="11"/>
  <c r="B66" i="11"/>
  <c r="F63" i="10"/>
  <c r="B64" i="10"/>
  <c r="E59" i="9"/>
  <c r="D59" i="9" s="1"/>
  <c r="C59" i="9" s="1"/>
  <c r="F67" i="9"/>
  <c r="B68" i="9"/>
  <c r="E59" i="8"/>
  <c r="D59" i="8" s="1"/>
  <c r="C59" i="8" s="1"/>
  <c r="F62" i="8"/>
  <c r="B63" i="8"/>
  <c r="E61" i="7"/>
  <c r="D61" i="7" s="1"/>
  <c r="C61" i="7" s="1"/>
  <c r="F67" i="7"/>
  <c r="B68" i="7"/>
  <c r="D58" i="3"/>
  <c r="C58" i="3" s="1"/>
  <c r="E59" i="3" s="1"/>
  <c r="F59" i="3"/>
  <c r="B60" i="3"/>
  <c r="E62" i="10" l="1"/>
  <c r="D62" i="10" s="1"/>
  <c r="C62" i="10" s="1"/>
  <c r="E60" i="11"/>
  <c r="D60" i="11" s="1"/>
  <c r="C60" i="11" s="1"/>
  <c r="F66" i="11"/>
  <c r="B67" i="11"/>
  <c r="F64" i="10"/>
  <c r="B65" i="10"/>
  <c r="E60" i="9"/>
  <c r="D60" i="9" s="1"/>
  <c r="C60" i="9" s="1"/>
  <c r="F68" i="9"/>
  <c r="B69" i="9"/>
  <c r="E60" i="8"/>
  <c r="D60" i="8" s="1"/>
  <c r="C60" i="8" s="1"/>
  <c r="F63" i="8"/>
  <c r="B64" i="8"/>
  <c r="E62" i="7"/>
  <c r="D62" i="7" s="1"/>
  <c r="C62" i="7" s="1"/>
  <c r="F68" i="7"/>
  <c r="B69" i="7"/>
  <c r="D59" i="3"/>
  <c r="C59" i="3" s="1"/>
  <c r="E60" i="3" s="1"/>
  <c r="F60" i="3"/>
  <c r="B61" i="3"/>
  <c r="E61" i="11" l="1"/>
  <c r="D61" i="11" s="1"/>
  <c r="C61" i="11" s="1"/>
  <c r="E63" i="10"/>
  <c r="D63" i="10" s="1"/>
  <c r="C63" i="10"/>
  <c r="F67" i="11"/>
  <c r="B68" i="11"/>
  <c r="F65" i="10"/>
  <c r="B66" i="10"/>
  <c r="E61" i="9"/>
  <c r="D61" i="9" s="1"/>
  <c r="C61" i="9" s="1"/>
  <c r="F69" i="9"/>
  <c r="B70" i="9"/>
  <c r="E61" i="8"/>
  <c r="D61" i="8" s="1"/>
  <c r="C61" i="8" s="1"/>
  <c r="F64" i="8"/>
  <c r="B65" i="8"/>
  <c r="E63" i="7"/>
  <c r="D63" i="7" s="1"/>
  <c r="C63" i="7" s="1"/>
  <c r="F69" i="7"/>
  <c r="B70" i="7"/>
  <c r="D60" i="3"/>
  <c r="C60" i="3" s="1"/>
  <c r="E61" i="3" s="1"/>
  <c r="F61" i="3"/>
  <c r="B62" i="3"/>
  <c r="E62" i="11" l="1"/>
  <c r="D62" i="11" s="1"/>
  <c r="C62" i="11" s="1"/>
  <c r="E64" i="10"/>
  <c r="D64" i="10" s="1"/>
  <c r="C64" i="10" s="1"/>
  <c r="F68" i="11"/>
  <c r="D68" i="11"/>
  <c r="B69" i="11"/>
  <c r="F66" i="10"/>
  <c r="B67" i="10"/>
  <c r="E62" i="9"/>
  <c r="D62" i="9" s="1"/>
  <c r="C62" i="9" s="1"/>
  <c r="F70" i="9"/>
  <c r="B71" i="9"/>
  <c r="E62" i="8"/>
  <c r="D62" i="8" s="1"/>
  <c r="C62" i="8" s="1"/>
  <c r="F65" i="8"/>
  <c r="B66" i="8"/>
  <c r="E64" i="7"/>
  <c r="D64" i="7" s="1"/>
  <c r="C64" i="7" s="1"/>
  <c r="F70" i="7"/>
  <c r="B71" i="7"/>
  <c r="D61" i="3"/>
  <c r="C61" i="3" s="1"/>
  <c r="E62" i="3" s="1"/>
  <c r="F62" i="3"/>
  <c r="B63" i="3"/>
  <c r="E65" i="10" l="1"/>
  <c r="D65" i="10" s="1"/>
  <c r="C65" i="10" s="1"/>
  <c r="E63" i="11"/>
  <c r="D63" i="11" s="1"/>
  <c r="C63" i="11" s="1"/>
  <c r="F69" i="11"/>
  <c r="D69" i="11"/>
  <c r="B70" i="11"/>
  <c r="F67" i="10"/>
  <c r="B68" i="10"/>
  <c r="F71" i="9"/>
  <c r="B72" i="9"/>
  <c r="E63" i="9"/>
  <c r="D63" i="9" s="1"/>
  <c r="C63" i="9" s="1"/>
  <c r="E63" i="8"/>
  <c r="D63" i="8" s="1"/>
  <c r="C63" i="8" s="1"/>
  <c r="F66" i="8"/>
  <c r="B67" i="8"/>
  <c r="E65" i="7"/>
  <c r="D65" i="7" s="1"/>
  <c r="C65" i="7" s="1"/>
  <c r="F71" i="7"/>
  <c r="B72" i="7"/>
  <c r="D62" i="3"/>
  <c r="C62" i="3" s="1"/>
  <c r="E63" i="3" s="1"/>
  <c r="F63" i="3"/>
  <c r="B64" i="3"/>
  <c r="E64" i="11" l="1"/>
  <c r="D64" i="11" s="1"/>
  <c r="C64" i="11" s="1"/>
  <c r="E66" i="10"/>
  <c r="D66" i="10" s="1"/>
  <c r="C66" i="10" s="1"/>
  <c r="F70" i="11"/>
  <c r="D70" i="11"/>
  <c r="B71" i="11"/>
  <c r="F68" i="10"/>
  <c r="D68" i="10"/>
  <c r="B69" i="10"/>
  <c r="E64" i="9"/>
  <c r="D64" i="9" s="1"/>
  <c r="C64" i="9" s="1"/>
  <c r="F72" i="9"/>
  <c r="B73" i="9"/>
  <c r="E64" i="8"/>
  <c r="D64" i="8" s="1"/>
  <c r="C64" i="8" s="1"/>
  <c r="F67" i="8"/>
  <c r="B68" i="8"/>
  <c r="E66" i="7"/>
  <c r="D66" i="7" s="1"/>
  <c r="C66" i="7" s="1"/>
  <c r="F72" i="7"/>
  <c r="B73" i="7"/>
  <c r="D63" i="3"/>
  <c r="C63" i="3" s="1"/>
  <c r="E64" i="3" s="1"/>
  <c r="F64" i="3"/>
  <c r="B65" i="3"/>
  <c r="E67" i="10" l="1"/>
  <c r="D67" i="10"/>
  <c r="C67" i="10" s="1"/>
  <c r="E65" i="11"/>
  <c r="D65" i="11" s="1"/>
  <c r="C65" i="11" s="1"/>
  <c r="F71" i="11"/>
  <c r="D71" i="11"/>
  <c r="B72" i="11"/>
  <c r="F69" i="10"/>
  <c r="D69" i="10"/>
  <c r="B70" i="10"/>
  <c r="E65" i="9"/>
  <c r="D65" i="9" s="1"/>
  <c r="C65" i="9" s="1"/>
  <c r="F73" i="9"/>
  <c r="B74" i="9"/>
  <c r="E65" i="8"/>
  <c r="D65" i="8" s="1"/>
  <c r="C65" i="8" s="1"/>
  <c r="F68" i="8"/>
  <c r="B69" i="8"/>
  <c r="E67" i="7"/>
  <c r="D67" i="7" s="1"/>
  <c r="C67" i="7" s="1"/>
  <c r="F73" i="7"/>
  <c r="B74" i="7"/>
  <c r="D64" i="3"/>
  <c r="C64" i="3" s="1"/>
  <c r="E65" i="3" s="1"/>
  <c r="F65" i="3"/>
  <c r="B66" i="3"/>
  <c r="C68" i="10" l="1"/>
  <c r="E68" i="10"/>
  <c r="E68" i="7"/>
  <c r="D68" i="7" s="1"/>
  <c r="C68" i="7" s="1"/>
  <c r="E66" i="11"/>
  <c r="D66" i="11" s="1"/>
  <c r="C66" i="11" s="1"/>
  <c r="D72" i="11"/>
  <c r="F72" i="11"/>
  <c r="B73" i="11"/>
  <c r="F70" i="10"/>
  <c r="D70" i="10"/>
  <c r="B71" i="10"/>
  <c r="E66" i="9"/>
  <c r="D66" i="9" s="1"/>
  <c r="C66" i="9" s="1"/>
  <c r="F74" i="9"/>
  <c r="B75" i="9"/>
  <c r="E66" i="8"/>
  <c r="D66" i="8" s="1"/>
  <c r="C66" i="8" s="1"/>
  <c r="F69" i="8"/>
  <c r="B70" i="8"/>
  <c r="F74" i="7"/>
  <c r="B75" i="7"/>
  <c r="D65" i="3"/>
  <c r="C65" i="3" s="1"/>
  <c r="E66" i="3" s="1"/>
  <c r="F66" i="3"/>
  <c r="B67" i="3"/>
  <c r="E69" i="10" l="1"/>
  <c r="C69" i="10"/>
  <c r="D67" i="11"/>
  <c r="C67" i="11" s="1"/>
  <c r="E67" i="11"/>
  <c r="E69" i="7"/>
  <c r="D69" i="7" s="1"/>
  <c r="C69" i="7" s="1"/>
  <c r="F73" i="11"/>
  <c r="D73" i="11"/>
  <c r="B74" i="11"/>
  <c r="D71" i="10"/>
  <c r="F71" i="10"/>
  <c r="B72" i="10"/>
  <c r="E67" i="9"/>
  <c r="D67" i="9" s="1"/>
  <c r="C67" i="9" s="1"/>
  <c r="F75" i="9"/>
  <c r="B76" i="9"/>
  <c r="E67" i="8"/>
  <c r="D67" i="8" s="1"/>
  <c r="C67" i="8" s="1"/>
  <c r="F70" i="8"/>
  <c r="B71" i="8"/>
  <c r="F75" i="7"/>
  <c r="B76" i="7"/>
  <c r="D66" i="3"/>
  <c r="C66" i="3" s="1"/>
  <c r="E67" i="3" s="1"/>
  <c r="F67" i="3"/>
  <c r="B68" i="3"/>
  <c r="C70" i="10" l="1"/>
  <c r="E70" i="10"/>
  <c r="E68" i="11"/>
  <c r="C68" i="11"/>
  <c r="E70" i="7"/>
  <c r="D70" i="7" s="1"/>
  <c r="C70" i="7" s="1"/>
  <c r="F74" i="11"/>
  <c r="D74" i="11"/>
  <c r="B75" i="11"/>
  <c r="F72" i="10"/>
  <c r="D72" i="10"/>
  <c r="B73" i="10"/>
  <c r="E68" i="8"/>
  <c r="D68" i="8" s="1"/>
  <c r="C68" i="8" s="1"/>
  <c r="E68" i="9"/>
  <c r="D68" i="9" s="1"/>
  <c r="C68" i="9" s="1"/>
  <c r="F76" i="9"/>
  <c r="B77" i="9"/>
  <c r="F71" i="8"/>
  <c r="B72" i="8"/>
  <c r="F76" i="7"/>
  <c r="B77" i="7"/>
  <c r="D67" i="3"/>
  <c r="C67" i="3" s="1"/>
  <c r="E68" i="3" s="1"/>
  <c r="F68" i="3"/>
  <c r="B69" i="3"/>
  <c r="C69" i="11" l="1"/>
  <c r="E69" i="11"/>
  <c r="E71" i="10"/>
  <c r="C71" i="10"/>
  <c r="E71" i="7"/>
  <c r="D71" i="7" s="1"/>
  <c r="C71" i="7" s="1"/>
  <c r="D75" i="11"/>
  <c r="F75" i="11"/>
  <c r="B76" i="11"/>
  <c r="F73" i="10"/>
  <c r="D73" i="10"/>
  <c r="B74" i="10"/>
  <c r="E69" i="9"/>
  <c r="D69" i="9" s="1"/>
  <c r="C69" i="9" s="1"/>
  <c r="E69" i="8"/>
  <c r="D69" i="8" s="1"/>
  <c r="C69" i="8" s="1"/>
  <c r="F77" i="9"/>
  <c r="B78" i="9"/>
  <c r="F72" i="8"/>
  <c r="B73" i="8"/>
  <c r="F77" i="7"/>
  <c r="B78" i="7"/>
  <c r="D68" i="3"/>
  <c r="C68" i="3" s="1"/>
  <c r="E69" i="3" s="1"/>
  <c r="F69" i="3"/>
  <c r="B70" i="3"/>
  <c r="E72" i="10" l="1"/>
  <c r="C72" i="10"/>
  <c r="E70" i="11"/>
  <c r="C70" i="11"/>
  <c r="E72" i="7"/>
  <c r="D72" i="7" s="1"/>
  <c r="C72" i="7" s="1"/>
  <c r="F76" i="11"/>
  <c r="D76" i="11"/>
  <c r="B77" i="11"/>
  <c r="D74" i="10"/>
  <c r="F74" i="10"/>
  <c r="B75" i="10"/>
  <c r="E70" i="8"/>
  <c r="D70" i="8" s="1"/>
  <c r="C70" i="8" s="1"/>
  <c r="E70" i="9"/>
  <c r="D70" i="9" s="1"/>
  <c r="C70" i="9" s="1"/>
  <c r="F78" i="9"/>
  <c r="B79" i="9"/>
  <c r="F73" i="8"/>
  <c r="B74" i="8"/>
  <c r="F78" i="7"/>
  <c r="B79" i="7"/>
  <c r="D69" i="3"/>
  <c r="C69" i="3" s="1"/>
  <c r="E70" i="3" s="1"/>
  <c r="F70" i="3"/>
  <c r="B71" i="3"/>
  <c r="E71" i="11" l="1"/>
  <c r="C71" i="11"/>
  <c r="C73" i="10"/>
  <c r="E73" i="10"/>
  <c r="E73" i="7"/>
  <c r="D73" i="7" s="1"/>
  <c r="C73" i="7" s="1"/>
  <c r="F77" i="11"/>
  <c r="D77" i="11"/>
  <c r="B78" i="11"/>
  <c r="F75" i="10"/>
  <c r="D75" i="10"/>
  <c r="B76" i="10"/>
  <c r="E71" i="9"/>
  <c r="D71" i="9" s="1"/>
  <c r="C71" i="9" s="1"/>
  <c r="E71" i="8"/>
  <c r="D71" i="8" s="1"/>
  <c r="C71" i="8" s="1"/>
  <c r="F79" i="9"/>
  <c r="B80" i="9"/>
  <c r="F74" i="8"/>
  <c r="B75" i="8"/>
  <c r="F79" i="7"/>
  <c r="B80" i="7"/>
  <c r="D70" i="3"/>
  <c r="C70" i="3" s="1"/>
  <c r="E71" i="3" s="1"/>
  <c r="F71" i="3"/>
  <c r="B72" i="3"/>
  <c r="E72" i="11" l="1"/>
  <c r="C72" i="11"/>
  <c r="E74" i="10"/>
  <c r="C74" i="10"/>
  <c r="E74" i="7"/>
  <c r="D74" i="7" s="1"/>
  <c r="C74" i="7" s="1"/>
  <c r="F78" i="11"/>
  <c r="D78" i="11"/>
  <c r="B79" i="11"/>
  <c r="F76" i="10"/>
  <c r="D76" i="10"/>
  <c r="B77" i="10"/>
  <c r="E72" i="8"/>
  <c r="D72" i="8" s="1"/>
  <c r="C72" i="8" s="1"/>
  <c r="E72" i="9"/>
  <c r="D72" i="9" s="1"/>
  <c r="C72" i="9" s="1"/>
  <c r="F80" i="9"/>
  <c r="D80" i="9"/>
  <c r="B81" i="9"/>
  <c r="F75" i="8"/>
  <c r="B76" i="8"/>
  <c r="F80" i="7"/>
  <c r="B81" i="7"/>
  <c r="D71" i="3"/>
  <c r="C71" i="3" s="1"/>
  <c r="E72" i="3" s="1"/>
  <c r="F72" i="3"/>
  <c r="B73" i="3"/>
  <c r="E75" i="10" l="1"/>
  <c r="C75" i="10"/>
  <c r="E73" i="11"/>
  <c r="C73" i="11"/>
  <c r="E75" i="7"/>
  <c r="D75" i="7" s="1"/>
  <c r="C75" i="7" s="1"/>
  <c r="F79" i="11"/>
  <c r="D79" i="11"/>
  <c r="B80" i="11"/>
  <c r="F77" i="10"/>
  <c r="D77" i="10"/>
  <c r="B78" i="10"/>
  <c r="E73" i="9"/>
  <c r="D73" i="9" s="1"/>
  <c r="C73" i="9" s="1"/>
  <c r="E73" i="8"/>
  <c r="D73" i="8" s="1"/>
  <c r="C73" i="8" s="1"/>
  <c r="F81" i="9"/>
  <c r="D81" i="9"/>
  <c r="B82" i="9"/>
  <c r="F76" i="8"/>
  <c r="B77" i="8"/>
  <c r="F81" i="7"/>
  <c r="B82" i="7"/>
  <c r="D72" i="3"/>
  <c r="C72" i="3" s="1"/>
  <c r="E73" i="3" s="1"/>
  <c r="F73" i="3"/>
  <c r="B74" i="3"/>
  <c r="E74" i="11" l="1"/>
  <c r="C74" i="11"/>
  <c r="C76" i="10"/>
  <c r="E76" i="10"/>
  <c r="E76" i="7"/>
  <c r="D76" i="7" s="1"/>
  <c r="C76" i="7" s="1"/>
  <c r="D80" i="11"/>
  <c r="F80" i="11"/>
  <c r="B81" i="11"/>
  <c r="F78" i="10"/>
  <c r="D78" i="10"/>
  <c r="B79" i="10"/>
  <c r="E74" i="8"/>
  <c r="D74" i="8" s="1"/>
  <c r="C74" i="8"/>
  <c r="E74" i="9"/>
  <c r="D74" i="9" s="1"/>
  <c r="C74" i="9" s="1"/>
  <c r="F82" i="9"/>
  <c r="D82" i="9"/>
  <c r="B83" i="9"/>
  <c r="F77" i="8"/>
  <c r="B78" i="8"/>
  <c r="F82" i="7"/>
  <c r="B83" i="7"/>
  <c r="D73" i="3"/>
  <c r="C73" i="3" s="1"/>
  <c r="E74" i="3" s="1"/>
  <c r="F74" i="3"/>
  <c r="B75" i="3"/>
  <c r="E75" i="11" l="1"/>
  <c r="C75" i="11"/>
  <c r="E77" i="10"/>
  <c r="C77" i="10"/>
  <c r="E77" i="7"/>
  <c r="D77" i="7" s="1"/>
  <c r="C77" i="7" s="1"/>
  <c r="F81" i="11"/>
  <c r="D81" i="11"/>
  <c r="B82" i="11"/>
  <c r="D79" i="10"/>
  <c r="F79" i="10"/>
  <c r="B80" i="10"/>
  <c r="E75" i="9"/>
  <c r="D75" i="9" s="1"/>
  <c r="C75" i="9" s="1"/>
  <c r="E75" i="8"/>
  <c r="D75" i="8" s="1"/>
  <c r="C75" i="8" s="1"/>
  <c r="D83" i="9"/>
  <c r="F83" i="9"/>
  <c r="B84" i="9"/>
  <c r="F78" i="8"/>
  <c r="B79" i="8"/>
  <c r="F83" i="7"/>
  <c r="B84" i="7"/>
  <c r="D74" i="3"/>
  <c r="C74" i="3" s="1"/>
  <c r="E75" i="3" s="1"/>
  <c r="F75" i="3"/>
  <c r="B76" i="3"/>
  <c r="E78" i="10" l="1"/>
  <c r="C78" i="10"/>
  <c r="E76" i="11"/>
  <c r="C76" i="11"/>
  <c r="E78" i="7"/>
  <c r="D78" i="7" s="1"/>
  <c r="C78" i="7" s="1"/>
  <c r="F82" i="11"/>
  <c r="D82" i="11"/>
  <c r="B83" i="11"/>
  <c r="F80" i="10"/>
  <c r="D80" i="10"/>
  <c r="B81" i="10"/>
  <c r="E76" i="8"/>
  <c r="D76" i="8" s="1"/>
  <c r="C76" i="8" s="1"/>
  <c r="E76" i="9"/>
  <c r="D76" i="9" s="1"/>
  <c r="C76" i="9" s="1"/>
  <c r="F84" i="9"/>
  <c r="D84" i="9"/>
  <c r="B85" i="9"/>
  <c r="F79" i="8"/>
  <c r="B80" i="8"/>
  <c r="F84" i="7"/>
  <c r="B85" i="7"/>
  <c r="D75" i="3"/>
  <c r="C75" i="3" s="1"/>
  <c r="E76" i="3" s="1"/>
  <c r="F76" i="3"/>
  <c r="B77" i="3"/>
  <c r="E77" i="11" l="1"/>
  <c r="C77" i="11"/>
  <c r="E79" i="10"/>
  <c r="C79" i="10"/>
  <c r="E79" i="7"/>
  <c r="D79" i="7" s="1"/>
  <c r="C79" i="7" s="1"/>
  <c r="D83" i="11"/>
  <c r="F83" i="11"/>
  <c r="B84" i="11"/>
  <c r="F81" i="10"/>
  <c r="D81" i="10"/>
  <c r="B82" i="10"/>
  <c r="E77" i="9"/>
  <c r="D77" i="9" s="1"/>
  <c r="C77" i="9" s="1"/>
  <c r="E77" i="8"/>
  <c r="D77" i="8" s="1"/>
  <c r="C77" i="8" s="1"/>
  <c r="F85" i="9"/>
  <c r="D85" i="9"/>
  <c r="B86" i="9"/>
  <c r="F80" i="8"/>
  <c r="D80" i="8"/>
  <c r="B81" i="8"/>
  <c r="F85" i="7"/>
  <c r="B86" i="7"/>
  <c r="D76" i="3"/>
  <c r="C76" i="3" s="1"/>
  <c r="E77" i="3" s="1"/>
  <c r="F77" i="3"/>
  <c r="B78" i="3"/>
  <c r="E80" i="10" l="1"/>
  <c r="C80" i="10"/>
  <c r="E78" i="11"/>
  <c r="C78" i="11"/>
  <c r="E80" i="7"/>
  <c r="D80" i="7" s="1"/>
  <c r="C80" i="7" s="1"/>
  <c r="F84" i="11"/>
  <c r="D84" i="11"/>
  <c r="B85" i="11"/>
  <c r="D82" i="10"/>
  <c r="F82" i="10"/>
  <c r="B83" i="10"/>
  <c r="E78" i="8"/>
  <c r="D78" i="8" s="1"/>
  <c r="C78" i="8" s="1"/>
  <c r="D79" i="8" s="1"/>
  <c r="E78" i="9"/>
  <c r="D78" i="9" s="1"/>
  <c r="C78" i="9" s="1"/>
  <c r="D79" i="9" s="1"/>
  <c r="D86" i="9"/>
  <c r="F86" i="9"/>
  <c r="B87" i="9"/>
  <c r="F81" i="8"/>
  <c r="D81" i="8"/>
  <c r="B82" i="8"/>
  <c r="F86" i="7"/>
  <c r="B87" i="7"/>
  <c r="D77" i="3"/>
  <c r="C77" i="3" s="1"/>
  <c r="E78" i="3" s="1"/>
  <c r="F78" i="3"/>
  <c r="B79" i="3"/>
  <c r="E79" i="11" l="1"/>
  <c r="C79" i="11"/>
  <c r="C81" i="10"/>
  <c r="E81" i="10"/>
  <c r="E81" i="7"/>
  <c r="D81" i="7" s="1"/>
  <c r="C81" i="7" s="1"/>
  <c r="F85" i="11"/>
  <c r="D85" i="11"/>
  <c r="B86" i="11"/>
  <c r="F83" i="10"/>
  <c r="D83" i="10"/>
  <c r="B84" i="10"/>
  <c r="C79" i="9"/>
  <c r="E79" i="9"/>
  <c r="C79" i="8"/>
  <c r="E79" i="8"/>
  <c r="F87" i="9"/>
  <c r="D87" i="9"/>
  <c r="B88" i="9"/>
  <c r="D82" i="8"/>
  <c r="F82" i="8"/>
  <c r="B83" i="8"/>
  <c r="F87" i="7"/>
  <c r="B88" i="7"/>
  <c r="D78" i="3"/>
  <c r="C78" i="3" s="1"/>
  <c r="E79" i="3" s="1"/>
  <c r="F79" i="3"/>
  <c r="B80" i="3"/>
  <c r="C80" i="11" l="1"/>
  <c r="E80" i="11"/>
  <c r="E82" i="10"/>
  <c r="C82" i="10"/>
  <c r="E82" i="7"/>
  <c r="D82" i="7" s="1"/>
  <c r="C82" i="7" s="1"/>
  <c r="F86" i="11"/>
  <c r="D86" i="11"/>
  <c r="B87" i="11"/>
  <c r="F84" i="10"/>
  <c r="D84" i="10"/>
  <c r="B85" i="10"/>
  <c r="C80" i="8"/>
  <c r="E80" i="8"/>
  <c r="C80" i="9"/>
  <c r="E80" i="9"/>
  <c r="F88" i="9"/>
  <c r="D88" i="9"/>
  <c r="B89" i="9"/>
  <c r="F83" i="8"/>
  <c r="D83" i="8"/>
  <c r="B84" i="8"/>
  <c r="F88" i="7"/>
  <c r="B89" i="7"/>
  <c r="D79" i="3"/>
  <c r="C79" i="3" s="1"/>
  <c r="E80" i="3" s="1"/>
  <c r="F80" i="3"/>
  <c r="B81" i="3"/>
  <c r="E83" i="10" l="1"/>
  <c r="C83" i="10"/>
  <c r="E81" i="11"/>
  <c r="C81" i="11"/>
  <c r="E83" i="7"/>
  <c r="D83" i="7" s="1"/>
  <c r="C83" i="7" s="1"/>
  <c r="F87" i="11"/>
  <c r="D87" i="11"/>
  <c r="B88" i="11"/>
  <c r="F85" i="10"/>
  <c r="D85" i="10"/>
  <c r="B86" i="10"/>
  <c r="C81" i="9"/>
  <c r="E81" i="9"/>
  <c r="E81" i="8"/>
  <c r="C81" i="8"/>
  <c r="F89" i="9"/>
  <c r="D89" i="9"/>
  <c r="B90" i="9"/>
  <c r="F84" i="8"/>
  <c r="D84" i="8"/>
  <c r="B85" i="8"/>
  <c r="F89" i="7"/>
  <c r="B90" i="7"/>
  <c r="D80" i="3"/>
  <c r="C80" i="3" s="1"/>
  <c r="E81" i="3" s="1"/>
  <c r="F81" i="3"/>
  <c r="B82" i="3"/>
  <c r="E82" i="11" l="1"/>
  <c r="C82" i="11"/>
  <c r="C84" i="10"/>
  <c r="E84" i="10"/>
  <c r="E84" i="7"/>
  <c r="D84" i="7" s="1"/>
  <c r="C84" i="7" s="1"/>
  <c r="D88" i="11"/>
  <c r="F88" i="11"/>
  <c r="B89" i="11"/>
  <c r="F86" i="10"/>
  <c r="D86" i="10"/>
  <c r="B87" i="10"/>
  <c r="E82" i="8"/>
  <c r="C82" i="8"/>
  <c r="C82" i="9"/>
  <c r="E82" i="9"/>
  <c r="F90" i="9"/>
  <c r="D90" i="9"/>
  <c r="B91" i="9"/>
  <c r="F85" i="8"/>
  <c r="D85" i="8"/>
  <c r="B86" i="8"/>
  <c r="F90" i="7"/>
  <c r="B91" i="7"/>
  <c r="D81" i="3"/>
  <c r="C81" i="3" s="1"/>
  <c r="E82" i="3" s="1"/>
  <c r="F82" i="3"/>
  <c r="B83" i="3"/>
  <c r="E83" i="11" l="1"/>
  <c r="C83" i="11"/>
  <c r="E85" i="10"/>
  <c r="C85" i="10"/>
  <c r="E85" i="7"/>
  <c r="D85" i="7" s="1"/>
  <c r="C85" i="7" s="1"/>
  <c r="F89" i="11"/>
  <c r="D89" i="11"/>
  <c r="B90" i="11"/>
  <c r="D87" i="10"/>
  <c r="F87" i="10"/>
  <c r="B88" i="10"/>
  <c r="C83" i="9"/>
  <c r="E83" i="9"/>
  <c r="E83" i="8"/>
  <c r="C83" i="8"/>
  <c r="D91" i="9"/>
  <c r="F91" i="9"/>
  <c r="B92" i="9"/>
  <c r="F86" i="8"/>
  <c r="D86" i="8"/>
  <c r="B87" i="8"/>
  <c r="F91" i="7"/>
  <c r="B92" i="7"/>
  <c r="D82" i="3"/>
  <c r="C82" i="3" s="1"/>
  <c r="E83" i="3" s="1"/>
  <c r="F83" i="3"/>
  <c r="B84" i="3"/>
  <c r="E86" i="10" l="1"/>
  <c r="C86" i="10"/>
  <c r="E84" i="11"/>
  <c r="C84" i="11"/>
  <c r="E86" i="7"/>
  <c r="D86" i="7" s="1"/>
  <c r="C86" i="7" s="1"/>
  <c r="F90" i="11"/>
  <c r="D90" i="11"/>
  <c r="B91" i="11"/>
  <c r="F88" i="10"/>
  <c r="D88" i="10"/>
  <c r="B89" i="10"/>
  <c r="C84" i="8"/>
  <c r="E84" i="8"/>
  <c r="C84" i="9"/>
  <c r="E84" i="9"/>
  <c r="F92" i="9"/>
  <c r="D92" i="9"/>
  <c r="B93" i="9"/>
  <c r="D87" i="8"/>
  <c r="F87" i="8"/>
  <c r="B88" i="8"/>
  <c r="D92" i="7"/>
  <c r="C92" i="7"/>
  <c r="F92" i="7"/>
  <c r="E92" i="7"/>
  <c r="B93" i="7"/>
  <c r="D83" i="3"/>
  <c r="C83" i="3" s="1"/>
  <c r="E84" i="3" s="1"/>
  <c r="F84" i="3"/>
  <c r="B85" i="3"/>
  <c r="E85" i="11" l="1"/>
  <c r="C85" i="11"/>
  <c r="E87" i="10"/>
  <c r="C87" i="10"/>
  <c r="E87" i="7"/>
  <c r="D87" i="7" s="1"/>
  <c r="C87" i="7" s="1"/>
  <c r="D91" i="11"/>
  <c r="F91" i="11"/>
  <c r="B92" i="11"/>
  <c r="F89" i="10"/>
  <c r="D89" i="10"/>
  <c r="B90" i="10"/>
  <c r="E85" i="9"/>
  <c r="C85" i="9"/>
  <c r="E85" i="8"/>
  <c r="C85" i="8"/>
  <c r="F93" i="9"/>
  <c r="D93" i="9"/>
  <c r="B94" i="9"/>
  <c r="F88" i="8"/>
  <c r="D88" i="8"/>
  <c r="B89" i="8"/>
  <c r="F93" i="7"/>
  <c r="E93" i="7"/>
  <c r="C93" i="7"/>
  <c r="D93" i="7"/>
  <c r="B94" i="7"/>
  <c r="D84" i="3"/>
  <c r="C84" i="3" s="1"/>
  <c r="E85" i="3" s="1"/>
  <c r="F85" i="3"/>
  <c r="B86" i="3"/>
  <c r="E88" i="10" l="1"/>
  <c r="C88" i="10"/>
  <c r="E86" i="11"/>
  <c r="C86" i="11"/>
  <c r="E88" i="7"/>
  <c r="D88" i="7" s="1"/>
  <c r="C88" i="7" s="1"/>
  <c r="F92" i="11"/>
  <c r="D92" i="11"/>
  <c r="B93" i="11"/>
  <c r="D90" i="10"/>
  <c r="F90" i="10"/>
  <c r="B91" i="10"/>
  <c r="C86" i="8"/>
  <c r="E86" i="8"/>
  <c r="C86" i="9"/>
  <c r="E86" i="9"/>
  <c r="D94" i="9"/>
  <c r="F94" i="9"/>
  <c r="B95" i="9"/>
  <c r="F89" i="8"/>
  <c r="D89" i="8"/>
  <c r="B90" i="8"/>
  <c r="F94" i="7"/>
  <c r="D94" i="7"/>
  <c r="E94" i="7"/>
  <c r="C94" i="7"/>
  <c r="B95" i="7"/>
  <c r="D85" i="3"/>
  <c r="C85" i="3" s="1"/>
  <c r="E86" i="3" s="1"/>
  <c r="F86" i="3"/>
  <c r="B87" i="3"/>
  <c r="E87" i="11" l="1"/>
  <c r="C87" i="11"/>
  <c r="C89" i="10"/>
  <c r="E89" i="10"/>
  <c r="E89" i="7"/>
  <c r="D89" i="7" s="1"/>
  <c r="C89" i="7" s="1"/>
  <c r="F93" i="11"/>
  <c r="D93" i="11"/>
  <c r="B94" i="11"/>
  <c r="F91" i="10"/>
  <c r="D91" i="10"/>
  <c r="B92" i="10"/>
  <c r="C87" i="9"/>
  <c r="E87" i="9"/>
  <c r="C87" i="8"/>
  <c r="E87" i="8"/>
  <c r="F95" i="9"/>
  <c r="D95" i="9"/>
  <c r="B96" i="9"/>
  <c r="D90" i="8"/>
  <c r="F90" i="8"/>
  <c r="B91" i="8"/>
  <c r="E95" i="7"/>
  <c r="D95" i="7"/>
  <c r="C95" i="7"/>
  <c r="F95" i="7"/>
  <c r="B96" i="7"/>
  <c r="D86" i="3"/>
  <c r="C86" i="3" s="1"/>
  <c r="E87" i="3" s="1"/>
  <c r="F87" i="3"/>
  <c r="B88" i="3"/>
  <c r="C88" i="11" l="1"/>
  <c r="E88" i="11"/>
  <c r="E90" i="10"/>
  <c r="C90" i="10"/>
  <c r="E90" i="7"/>
  <c r="D90" i="7" s="1"/>
  <c r="C90" i="7" s="1"/>
  <c r="F94" i="11"/>
  <c r="D94" i="11"/>
  <c r="B95" i="11"/>
  <c r="F92" i="10"/>
  <c r="D92" i="10"/>
  <c r="B93" i="10"/>
  <c r="E88" i="8"/>
  <c r="C88" i="8"/>
  <c r="E88" i="9"/>
  <c r="C88" i="9"/>
  <c r="F96" i="9"/>
  <c r="D96" i="9"/>
  <c r="B97" i="9"/>
  <c r="F91" i="8"/>
  <c r="D91" i="8"/>
  <c r="B92" i="8"/>
  <c r="F96" i="7"/>
  <c r="D96" i="7"/>
  <c r="E96" i="7"/>
  <c r="C96" i="7"/>
  <c r="B97" i="7"/>
  <c r="D87" i="3"/>
  <c r="C87" i="3" s="1"/>
  <c r="E88" i="3" s="1"/>
  <c r="F88" i="3"/>
  <c r="B89" i="3"/>
  <c r="E91" i="10" l="1"/>
  <c r="C91" i="10"/>
  <c r="E89" i="11"/>
  <c r="C89" i="11"/>
  <c r="D91" i="7"/>
  <c r="C91" i="7" s="1"/>
  <c r="E91" i="7"/>
  <c r="F95" i="11"/>
  <c r="D95" i="11"/>
  <c r="B96" i="11"/>
  <c r="F93" i="10"/>
  <c r="D93" i="10"/>
  <c r="B94" i="10"/>
  <c r="E89" i="9"/>
  <c r="C89" i="9"/>
  <c r="E89" i="8"/>
  <c r="C89" i="8"/>
  <c r="F97" i="9"/>
  <c r="D97" i="9"/>
  <c r="B98" i="9"/>
  <c r="F92" i="8"/>
  <c r="D92" i="8"/>
  <c r="B93" i="8"/>
  <c r="C97" i="7"/>
  <c r="E97" i="7"/>
  <c r="F97" i="7"/>
  <c r="D97" i="7"/>
  <c r="B98" i="7"/>
  <c r="D88" i="3"/>
  <c r="C88" i="3" s="1"/>
  <c r="E89" i="3" s="1"/>
  <c r="F89" i="3"/>
  <c r="B90" i="3"/>
  <c r="E90" i="11" l="1"/>
  <c r="C90" i="11"/>
  <c r="C92" i="10"/>
  <c r="E92" i="10"/>
  <c r="D96" i="11"/>
  <c r="F96" i="11"/>
  <c r="B97" i="11"/>
  <c r="F94" i="10"/>
  <c r="D94" i="10"/>
  <c r="B95" i="10"/>
  <c r="E90" i="8"/>
  <c r="C90" i="8"/>
  <c r="C90" i="9"/>
  <c r="E90" i="9"/>
  <c r="F98" i="9"/>
  <c r="D98" i="9"/>
  <c r="B99" i="9"/>
  <c r="F93" i="8"/>
  <c r="D93" i="8"/>
  <c r="B94" i="8"/>
  <c r="F98" i="7"/>
  <c r="E98" i="7"/>
  <c r="D98" i="7"/>
  <c r="C98" i="7"/>
  <c r="B99" i="7"/>
  <c r="D89" i="3"/>
  <c r="C89" i="3" s="1"/>
  <c r="E90" i="3" s="1"/>
  <c r="F90" i="3"/>
  <c r="B91" i="3"/>
  <c r="E91" i="11" l="1"/>
  <c r="C91" i="11"/>
  <c r="E93" i="10"/>
  <c r="C93" i="10"/>
  <c r="F97" i="11"/>
  <c r="D97" i="11"/>
  <c r="B98" i="11"/>
  <c r="D95" i="10"/>
  <c r="F95" i="10"/>
  <c r="B96" i="10"/>
  <c r="E91" i="9"/>
  <c r="C91" i="9"/>
  <c r="E91" i="8"/>
  <c r="C91" i="8"/>
  <c r="D99" i="9"/>
  <c r="F99" i="9"/>
  <c r="B100" i="9"/>
  <c r="F94" i="8"/>
  <c r="D94" i="8"/>
  <c r="B95" i="8"/>
  <c r="E99" i="7"/>
  <c r="C99" i="7"/>
  <c r="F99" i="7"/>
  <c r="D99" i="7"/>
  <c r="B100" i="7"/>
  <c r="D90" i="3"/>
  <c r="C90" i="3" s="1"/>
  <c r="E91" i="3" s="1"/>
  <c r="F91" i="3"/>
  <c r="B92" i="3"/>
  <c r="E94" i="10" l="1"/>
  <c r="C94" i="10"/>
  <c r="E92" i="11"/>
  <c r="C92" i="11"/>
  <c r="D91" i="3"/>
  <c r="C91" i="3" s="1"/>
  <c r="F98" i="11"/>
  <c r="D98" i="11"/>
  <c r="B99" i="11"/>
  <c r="F96" i="10"/>
  <c r="D96" i="10"/>
  <c r="B97" i="10"/>
  <c r="C92" i="8"/>
  <c r="E92" i="8"/>
  <c r="C92" i="9"/>
  <c r="E92" i="9"/>
  <c r="F100" i="9"/>
  <c r="D100" i="9"/>
  <c r="B101" i="9"/>
  <c r="D95" i="8"/>
  <c r="F95" i="8"/>
  <c r="B96" i="8"/>
  <c r="D100" i="7"/>
  <c r="C100" i="7"/>
  <c r="F100" i="7"/>
  <c r="E100" i="7"/>
  <c r="B101" i="7"/>
  <c r="F92" i="3"/>
  <c r="D92" i="3" s="1"/>
  <c r="C92" i="3" s="1"/>
  <c r="E92" i="3"/>
  <c r="B93" i="3"/>
  <c r="E93" i="11" l="1"/>
  <c r="C93" i="11"/>
  <c r="C95" i="10"/>
  <c r="E95" i="10"/>
  <c r="D99" i="11"/>
  <c r="F99" i="11"/>
  <c r="B100" i="11"/>
  <c r="F97" i="10"/>
  <c r="D97" i="10"/>
  <c r="B98" i="10"/>
  <c r="E93" i="9"/>
  <c r="C93" i="9"/>
  <c r="E93" i="8"/>
  <c r="C93" i="8"/>
  <c r="F101" i="9"/>
  <c r="D101" i="9"/>
  <c r="B102" i="9"/>
  <c r="F96" i="8"/>
  <c r="D96" i="8"/>
  <c r="B97" i="8"/>
  <c r="F101" i="7"/>
  <c r="E101" i="7"/>
  <c r="C101" i="7"/>
  <c r="D101" i="7"/>
  <c r="B102" i="7"/>
  <c r="F93" i="3"/>
  <c r="D93" i="3" s="1"/>
  <c r="C93" i="3" s="1"/>
  <c r="E93" i="3"/>
  <c r="B94" i="3"/>
  <c r="E94" i="11" l="1"/>
  <c r="C94" i="11"/>
  <c r="E96" i="10"/>
  <c r="C96" i="10"/>
  <c r="F100" i="11"/>
  <c r="D100" i="11"/>
  <c r="B101" i="11"/>
  <c r="D98" i="10"/>
  <c r="F98" i="10"/>
  <c r="B99" i="10"/>
  <c r="C94" i="8"/>
  <c r="E94" i="8"/>
  <c r="E94" i="9"/>
  <c r="C94" i="9"/>
  <c r="D102" i="9"/>
  <c r="F102" i="9"/>
  <c r="B103" i="9"/>
  <c r="F97" i="8"/>
  <c r="D97" i="8"/>
  <c r="B98" i="8"/>
  <c r="F102" i="7"/>
  <c r="D102" i="7"/>
  <c r="E102" i="7"/>
  <c r="C102" i="7"/>
  <c r="B103" i="7"/>
  <c r="F94" i="3"/>
  <c r="E94" i="3"/>
  <c r="B95" i="3"/>
  <c r="E97" i="10" l="1"/>
  <c r="C97" i="10"/>
  <c r="E95" i="11"/>
  <c r="C95" i="11"/>
  <c r="F101" i="11"/>
  <c r="D101" i="11"/>
  <c r="B102" i="11"/>
  <c r="F99" i="10"/>
  <c r="D99" i="10"/>
  <c r="B100" i="10"/>
  <c r="C95" i="9"/>
  <c r="E95" i="9"/>
  <c r="E95" i="8"/>
  <c r="C95" i="8"/>
  <c r="F103" i="9"/>
  <c r="D103" i="9"/>
  <c r="B104" i="9"/>
  <c r="D98" i="8"/>
  <c r="F98" i="8"/>
  <c r="B99" i="8"/>
  <c r="E103" i="7"/>
  <c r="D103" i="7"/>
  <c r="C103" i="7"/>
  <c r="F103" i="7"/>
  <c r="B104" i="7"/>
  <c r="D94" i="3"/>
  <c r="C94" i="3" s="1"/>
  <c r="F95" i="3"/>
  <c r="E95" i="3"/>
  <c r="B96" i="3"/>
  <c r="E96" i="11" l="1"/>
  <c r="C96" i="11"/>
  <c r="E98" i="10"/>
  <c r="C98" i="10"/>
  <c r="F102" i="11"/>
  <c r="D102" i="11"/>
  <c r="B103" i="11"/>
  <c r="F100" i="10"/>
  <c r="D100" i="10"/>
  <c r="B101" i="10"/>
  <c r="E96" i="8"/>
  <c r="C96" i="8"/>
  <c r="C96" i="9"/>
  <c r="E96" i="9"/>
  <c r="F104" i="9"/>
  <c r="D104" i="9"/>
  <c r="B105" i="9"/>
  <c r="F99" i="8"/>
  <c r="D99" i="8"/>
  <c r="B100" i="8"/>
  <c r="F104" i="7"/>
  <c r="D104" i="7"/>
  <c r="E104" i="7"/>
  <c r="C104" i="7"/>
  <c r="B105" i="7"/>
  <c r="D95" i="3"/>
  <c r="C95" i="3" s="1"/>
  <c r="E96" i="3" s="1"/>
  <c r="F96" i="3"/>
  <c r="B97" i="3"/>
  <c r="E99" i="10" l="1"/>
  <c r="C99" i="10"/>
  <c r="E97" i="11"/>
  <c r="C97" i="11"/>
  <c r="F103" i="11"/>
  <c r="D103" i="11"/>
  <c r="B104" i="11"/>
  <c r="F101" i="10"/>
  <c r="D101" i="10"/>
  <c r="B102" i="10"/>
  <c r="E97" i="9"/>
  <c r="C97" i="9"/>
  <c r="E97" i="8"/>
  <c r="C97" i="8"/>
  <c r="F105" i="9"/>
  <c r="D105" i="9"/>
  <c r="B106" i="9"/>
  <c r="F100" i="8"/>
  <c r="D100" i="8"/>
  <c r="B101" i="8"/>
  <c r="C105" i="7"/>
  <c r="E105" i="7"/>
  <c r="D105" i="7"/>
  <c r="F105" i="7"/>
  <c r="B106" i="7"/>
  <c r="D96" i="3"/>
  <c r="C96" i="3" s="1"/>
  <c r="F97" i="3"/>
  <c r="E97" i="3"/>
  <c r="D97" i="3" s="1"/>
  <c r="C97" i="3" s="1"/>
  <c r="B98" i="3"/>
  <c r="E98" i="11" l="1"/>
  <c r="C98" i="11"/>
  <c r="E100" i="10"/>
  <c r="C100" i="10"/>
  <c r="D104" i="11"/>
  <c r="F104" i="11"/>
  <c r="B105" i="11"/>
  <c r="F102" i="10"/>
  <c r="D102" i="10"/>
  <c r="B103" i="10"/>
  <c r="E98" i="8"/>
  <c r="C98" i="8"/>
  <c r="C98" i="9"/>
  <c r="E98" i="9"/>
  <c r="F106" i="9"/>
  <c r="D106" i="9"/>
  <c r="B107" i="9"/>
  <c r="F101" i="8"/>
  <c r="D101" i="8"/>
  <c r="B102" i="8"/>
  <c r="F106" i="7"/>
  <c r="E106" i="7"/>
  <c r="D106" i="7"/>
  <c r="C106" i="7"/>
  <c r="B107" i="7"/>
  <c r="E98" i="3"/>
  <c r="F98" i="3"/>
  <c r="D98" i="3" s="1"/>
  <c r="C98" i="3" s="1"/>
  <c r="B99" i="3"/>
  <c r="E101" i="10" l="1"/>
  <c r="C101" i="10"/>
  <c r="E99" i="11"/>
  <c r="C99" i="11"/>
  <c r="F105" i="11"/>
  <c r="D105" i="11"/>
  <c r="B106" i="11"/>
  <c r="D103" i="10"/>
  <c r="F103" i="10"/>
  <c r="B104" i="10"/>
  <c r="E99" i="9"/>
  <c r="C99" i="9"/>
  <c r="C99" i="8"/>
  <c r="E99" i="8"/>
  <c r="D107" i="9"/>
  <c r="F107" i="9"/>
  <c r="B108" i="9"/>
  <c r="F102" i="8"/>
  <c r="D102" i="8"/>
  <c r="B103" i="8"/>
  <c r="E107" i="7"/>
  <c r="C107" i="7"/>
  <c r="D107" i="7"/>
  <c r="F107" i="7"/>
  <c r="B108" i="7"/>
  <c r="E99" i="3"/>
  <c r="F99" i="3"/>
  <c r="D99" i="3" s="1"/>
  <c r="C99" i="3" s="1"/>
  <c r="B100" i="3"/>
  <c r="E100" i="11" l="1"/>
  <c r="C100" i="11"/>
  <c r="E102" i="10"/>
  <c r="C102" i="10"/>
  <c r="F106" i="11"/>
  <c r="D106" i="11"/>
  <c r="B107" i="11"/>
  <c r="F104" i="10"/>
  <c r="D104" i="10"/>
  <c r="B105" i="10"/>
  <c r="C100" i="8"/>
  <c r="E100" i="8"/>
  <c r="E100" i="9"/>
  <c r="C100" i="9"/>
  <c r="F108" i="9"/>
  <c r="D108" i="9"/>
  <c r="B109" i="9"/>
  <c r="D103" i="8"/>
  <c r="F103" i="8"/>
  <c r="B104" i="8"/>
  <c r="D108" i="7"/>
  <c r="C108" i="7"/>
  <c r="F108" i="7"/>
  <c r="E108" i="7"/>
  <c r="B109" i="7"/>
  <c r="F100" i="3"/>
  <c r="D100" i="3" s="1"/>
  <c r="C100" i="3" s="1"/>
  <c r="E100" i="3"/>
  <c r="B101" i="3"/>
  <c r="C103" i="10" l="1"/>
  <c r="E103" i="10"/>
  <c r="C101" i="11"/>
  <c r="E101" i="11"/>
  <c r="D107" i="11"/>
  <c r="F107" i="11"/>
  <c r="B108" i="11"/>
  <c r="F105" i="10"/>
  <c r="D105" i="10"/>
  <c r="B106" i="10"/>
  <c r="E101" i="9"/>
  <c r="C101" i="9"/>
  <c r="E101" i="8"/>
  <c r="C101" i="8"/>
  <c r="F109" i="9"/>
  <c r="D109" i="9"/>
  <c r="B110" i="9"/>
  <c r="F104" i="8"/>
  <c r="D104" i="8"/>
  <c r="B105" i="8"/>
  <c r="F109" i="7"/>
  <c r="E109" i="7"/>
  <c r="C109" i="7"/>
  <c r="D109" i="7"/>
  <c r="B110" i="7"/>
  <c r="F101" i="3"/>
  <c r="D101" i="3" s="1"/>
  <c r="C101" i="3" s="1"/>
  <c r="E101" i="3"/>
  <c r="B102" i="3"/>
  <c r="E102" i="11" l="1"/>
  <c r="C102" i="11"/>
  <c r="E104" i="10"/>
  <c r="C104" i="10"/>
  <c r="F108" i="11"/>
  <c r="D108" i="11"/>
  <c r="B109" i="11"/>
  <c r="D106" i="10"/>
  <c r="F106" i="10"/>
  <c r="B107" i="10"/>
  <c r="E102" i="8"/>
  <c r="C102" i="8"/>
  <c r="E102" i="9"/>
  <c r="C102" i="9"/>
  <c r="D110" i="9"/>
  <c r="F110" i="9"/>
  <c r="B111" i="9"/>
  <c r="F105" i="8"/>
  <c r="D105" i="8"/>
  <c r="B106" i="8"/>
  <c r="F110" i="7"/>
  <c r="D110" i="7"/>
  <c r="E110" i="7"/>
  <c r="C110" i="7"/>
  <c r="B111" i="7"/>
  <c r="F102" i="3"/>
  <c r="D102" i="3" s="1"/>
  <c r="C102" i="3" s="1"/>
  <c r="E102" i="3"/>
  <c r="B103" i="3"/>
  <c r="E105" i="10" l="1"/>
  <c r="C105" i="10"/>
  <c r="E103" i="11"/>
  <c r="C103" i="11"/>
  <c r="F109" i="11"/>
  <c r="D109" i="11"/>
  <c r="B110" i="11"/>
  <c r="F107" i="10"/>
  <c r="D107" i="10"/>
  <c r="B108" i="10"/>
  <c r="C103" i="9"/>
  <c r="E103" i="9"/>
  <c r="C103" i="8"/>
  <c r="E103" i="8"/>
  <c r="F111" i="9"/>
  <c r="D111" i="9"/>
  <c r="B112" i="9"/>
  <c r="D106" i="8"/>
  <c r="F106" i="8"/>
  <c r="B107" i="8"/>
  <c r="E111" i="7"/>
  <c r="D111" i="7"/>
  <c r="C111" i="7"/>
  <c r="F111" i="7"/>
  <c r="B112" i="7"/>
  <c r="F103" i="3"/>
  <c r="D103" i="3" s="1"/>
  <c r="C103" i="3" s="1"/>
  <c r="E103" i="3"/>
  <c r="B104" i="3"/>
  <c r="E104" i="11" l="1"/>
  <c r="C104" i="11"/>
  <c r="E106" i="10"/>
  <c r="C106" i="10"/>
  <c r="F110" i="11"/>
  <c r="D110" i="11"/>
  <c r="B111" i="11"/>
  <c r="F108" i="10"/>
  <c r="D108" i="10"/>
  <c r="B109" i="10"/>
  <c r="C104" i="8"/>
  <c r="E104" i="8"/>
  <c r="C104" i="9"/>
  <c r="E104" i="9"/>
  <c r="F112" i="9"/>
  <c r="D112" i="9"/>
  <c r="B113" i="9"/>
  <c r="F107" i="8"/>
  <c r="D107" i="8"/>
  <c r="B108" i="8"/>
  <c r="F112" i="7"/>
  <c r="D112" i="7"/>
  <c r="E112" i="7"/>
  <c r="C112" i="7"/>
  <c r="B113" i="7"/>
  <c r="F104" i="3"/>
  <c r="E104" i="3"/>
  <c r="B105" i="3"/>
  <c r="E107" i="10" l="1"/>
  <c r="C107" i="10"/>
  <c r="E105" i="11"/>
  <c r="C105" i="11"/>
  <c r="F111" i="11"/>
  <c r="D111" i="11"/>
  <c r="B112" i="11"/>
  <c r="F109" i="10"/>
  <c r="D109" i="10"/>
  <c r="B110" i="10"/>
  <c r="C105" i="9"/>
  <c r="E105" i="9"/>
  <c r="E105" i="8"/>
  <c r="C105" i="8"/>
  <c r="F113" i="9"/>
  <c r="D113" i="9"/>
  <c r="B114" i="9"/>
  <c r="F108" i="8"/>
  <c r="D108" i="8"/>
  <c r="B109" i="8"/>
  <c r="C113" i="7"/>
  <c r="E113" i="7"/>
  <c r="F113" i="7"/>
  <c r="D113" i="7"/>
  <c r="B114" i="7"/>
  <c r="D104" i="3"/>
  <c r="C104" i="3" s="1"/>
  <c r="E105" i="3" s="1"/>
  <c r="D105" i="3" s="1"/>
  <c r="C105" i="3" s="1"/>
  <c r="F105" i="3"/>
  <c r="B106" i="3"/>
  <c r="C106" i="11" l="1"/>
  <c r="E106" i="11"/>
  <c r="E108" i="10"/>
  <c r="C108" i="10"/>
  <c r="D112" i="11"/>
  <c r="F112" i="11"/>
  <c r="B113" i="11"/>
  <c r="F110" i="10"/>
  <c r="D110" i="10"/>
  <c r="B111" i="10"/>
  <c r="E106" i="8"/>
  <c r="C106" i="8"/>
  <c r="C106" i="9"/>
  <c r="E106" i="9"/>
  <c r="F114" i="9"/>
  <c r="D114" i="9"/>
  <c r="B115" i="9"/>
  <c r="F109" i="8"/>
  <c r="D109" i="8"/>
  <c r="B110" i="8"/>
  <c r="F114" i="7"/>
  <c r="E114" i="7"/>
  <c r="D114" i="7"/>
  <c r="C114" i="7"/>
  <c r="B115" i="7"/>
  <c r="E106" i="3"/>
  <c r="F106" i="3"/>
  <c r="D106" i="3" s="1"/>
  <c r="C106" i="3" s="1"/>
  <c r="B107" i="3"/>
  <c r="E109" i="10" l="1"/>
  <c r="C109" i="10"/>
  <c r="E107" i="11"/>
  <c r="C107" i="11"/>
  <c r="F113" i="11"/>
  <c r="D113" i="11"/>
  <c r="B114" i="11"/>
  <c r="D111" i="10"/>
  <c r="F111" i="10"/>
  <c r="B112" i="10"/>
  <c r="C107" i="9"/>
  <c r="E107" i="9"/>
  <c r="E107" i="8"/>
  <c r="C107" i="8"/>
  <c r="D115" i="9"/>
  <c r="F115" i="9"/>
  <c r="B116" i="9"/>
  <c r="F110" i="8"/>
  <c r="D110" i="8"/>
  <c r="B111" i="8"/>
  <c r="E115" i="7"/>
  <c r="C115" i="7"/>
  <c r="F115" i="7"/>
  <c r="D115" i="7"/>
  <c r="B116" i="7"/>
  <c r="E107" i="3"/>
  <c r="F107" i="3"/>
  <c r="D107" i="3" s="1"/>
  <c r="C107" i="3" s="1"/>
  <c r="B108" i="3"/>
  <c r="E108" i="11" l="1"/>
  <c r="C108" i="11"/>
  <c r="E110" i="10"/>
  <c r="C110" i="10"/>
  <c r="F114" i="11"/>
  <c r="D114" i="11"/>
  <c r="B115" i="11"/>
  <c r="F112" i="10"/>
  <c r="D112" i="10"/>
  <c r="B113" i="10"/>
  <c r="C108" i="8"/>
  <c r="E108" i="8"/>
  <c r="E108" i="9"/>
  <c r="C108" i="9"/>
  <c r="F116" i="9"/>
  <c r="D116" i="9"/>
  <c r="B117" i="9"/>
  <c r="D111" i="8"/>
  <c r="F111" i="8"/>
  <c r="B112" i="8"/>
  <c r="D116" i="7"/>
  <c r="C116" i="7"/>
  <c r="F116" i="7"/>
  <c r="E116" i="7"/>
  <c r="B117" i="7"/>
  <c r="F108" i="3"/>
  <c r="E108" i="3"/>
  <c r="D108" i="3" s="1"/>
  <c r="C108" i="3" s="1"/>
  <c r="B109" i="3"/>
  <c r="C111" i="10" l="1"/>
  <c r="E111" i="10"/>
  <c r="C109" i="11"/>
  <c r="E109" i="11"/>
  <c r="D115" i="11"/>
  <c r="F115" i="11"/>
  <c r="B116" i="11"/>
  <c r="F113" i="10"/>
  <c r="D113" i="10"/>
  <c r="B114" i="10"/>
  <c r="C109" i="9"/>
  <c r="E109" i="9"/>
  <c r="C109" i="8"/>
  <c r="E109" i="8"/>
  <c r="F117" i="9"/>
  <c r="D117" i="9"/>
  <c r="B118" i="9"/>
  <c r="F112" i="8"/>
  <c r="D112" i="8"/>
  <c r="B113" i="8"/>
  <c r="F117" i="7"/>
  <c r="E117" i="7"/>
  <c r="C117" i="7"/>
  <c r="D117" i="7"/>
  <c r="B118" i="7"/>
  <c r="F109" i="3"/>
  <c r="D109" i="3" s="1"/>
  <c r="C109" i="3" s="1"/>
  <c r="E109" i="3"/>
  <c r="B110" i="3"/>
  <c r="E110" i="11" l="1"/>
  <c r="C110" i="11"/>
  <c r="E112" i="10"/>
  <c r="C112" i="10"/>
  <c r="F116" i="11"/>
  <c r="D116" i="11"/>
  <c r="B117" i="11"/>
  <c r="D114" i="10"/>
  <c r="F114" i="10"/>
  <c r="B115" i="10"/>
  <c r="E110" i="8"/>
  <c r="C110" i="8"/>
  <c r="E110" i="9"/>
  <c r="C110" i="9"/>
  <c r="D118" i="9"/>
  <c r="F118" i="9"/>
  <c r="B119" i="9"/>
  <c r="F113" i="8"/>
  <c r="D113" i="8"/>
  <c r="B114" i="8"/>
  <c r="F118" i="7"/>
  <c r="D118" i="7"/>
  <c r="C118" i="7"/>
  <c r="E118" i="7"/>
  <c r="B119" i="7"/>
  <c r="F110" i="3"/>
  <c r="D110" i="3" s="1"/>
  <c r="C110" i="3" s="1"/>
  <c r="E110" i="3"/>
  <c r="B111" i="3"/>
  <c r="E113" i="10" l="1"/>
  <c r="C113" i="10"/>
  <c r="E111" i="11"/>
  <c r="C111" i="11"/>
  <c r="F117" i="11"/>
  <c r="D117" i="11"/>
  <c r="B118" i="11"/>
  <c r="F115" i="10"/>
  <c r="D115" i="10"/>
  <c r="B116" i="10"/>
  <c r="E111" i="9"/>
  <c r="C111" i="9"/>
  <c r="C111" i="8"/>
  <c r="E111" i="8"/>
  <c r="F119" i="9"/>
  <c r="D119" i="9"/>
  <c r="B120" i="9"/>
  <c r="D114" i="8"/>
  <c r="F114" i="8"/>
  <c r="B115" i="8"/>
  <c r="E119" i="7"/>
  <c r="D119" i="7"/>
  <c r="C119" i="7"/>
  <c r="F119" i="7"/>
  <c r="B120" i="7"/>
  <c r="F111" i="3"/>
  <c r="D111" i="3" s="1"/>
  <c r="C111" i="3" s="1"/>
  <c r="E111" i="3"/>
  <c r="B112" i="3"/>
  <c r="E112" i="11" l="1"/>
  <c r="C112" i="11"/>
  <c r="E114" i="10"/>
  <c r="C114" i="10"/>
  <c r="F118" i="11"/>
  <c r="D118" i="11"/>
  <c r="B119" i="11"/>
  <c r="F116" i="10"/>
  <c r="D116" i="10"/>
  <c r="B117" i="10"/>
  <c r="C112" i="8"/>
  <c r="E112" i="8"/>
  <c r="C112" i="9"/>
  <c r="E112" i="9"/>
  <c r="F120" i="9"/>
  <c r="D120" i="9"/>
  <c r="B121" i="9"/>
  <c r="F115" i="8"/>
  <c r="D115" i="8"/>
  <c r="B116" i="8"/>
  <c r="F120" i="7"/>
  <c r="D120" i="7"/>
  <c r="C120" i="7"/>
  <c r="E120" i="7"/>
  <c r="B121" i="7"/>
  <c r="F112" i="3"/>
  <c r="D112" i="3" s="1"/>
  <c r="C112" i="3" s="1"/>
  <c r="E112" i="3"/>
  <c r="B113" i="3"/>
  <c r="E115" i="10" l="1"/>
  <c r="C115" i="10"/>
  <c r="E113" i="11"/>
  <c r="C113" i="11"/>
  <c r="F119" i="11"/>
  <c r="D119" i="11"/>
  <c r="B120" i="11"/>
  <c r="F117" i="10"/>
  <c r="D117" i="10"/>
  <c r="B118" i="10"/>
  <c r="E113" i="9"/>
  <c r="C113" i="9"/>
  <c r="E113" i="8"/>
  <c r="C113" i="8"/>
  <c r="F121" i="9"/>
  <c r="D121" i="9"/>
  <c r="B122" i="9"/>
  <c r="F116" i="8"/>
  <c r="D116" i="8"/>
  <c r="B117" i="8"/>
  <c r="C121" i="7"/>
  <c r="E121" i="7"/>
  <c r="F121" i="7"/>
  <c r="D121" i="7"/>
  <c r="B122" i="7"/>
  <c r="F113" i="3"/>
  <c r="D113" i="3" s="1"/>
  <c r="C113" i="3" s="1"/>
  <c r="E113" i="3"/>
  <c r="B114" i="3"/>
  <c r="C114" i="11" l="1"/>
  <c r="E114" i="11"/>
  <c r="E116" i="10"/>
  <c r="C116" i="10"/>
  <c r="D120" i="11"/>
  <c r="F120" i="11"/>
  <c r="B121" i="11"/>
  <c r="F118" i="10"/>
  <c r="D118" i="10"/>
  <c r="B119" i="10"/>
  <c r="E114" i="8"/>
  <c r="C114" i="8"/>
  <c r="C114" i="9"/>
  <c r="E114" i="9"/>
  <c r="F122" i="9"/>
  <c r="D122" i="9"/>
  <c r="B123" i="9"/>
  <c r="F117" i="8"/>
  <c r="D117" i="8"/>
  <c r="B118" i="8"/>
  <c r="F122" i="7"/>
  <c r="E122" i="7"/>
  <c r="D122" i="7"/>
  <c r="C122" i="7"/>
  <c r="B123" i="7"/>
  <c r="E114" i="3"/>
  <c r="F114" i="3"/>
  <c r="D114" i="3" s="1"/>
  <c r="C114" i="3" s="1"/>
  <c r="B115" i="3"/>
  <c r="E117" i="10" l="1"/>
  <c r="C117" i="10"/>
  <c r="E115" i="11"/>
  <c r="C115" i="11"/>
  <c r="F121" i="11"/>
  <c r="D121" i="11"/>
  <c r="B122" i="11"/>
  <c r="D119" i="10"/>
  <c r="F119" i="10"/>
  <c r="B120" i="10"/>
  <c r="E115" i="9"/>
  <c r="C115" i="9"/>
  <c r="E115" i="8"/>
  <c r="C115" i="8"/>
  <c r="D123" i="9"/>
  <c r="F123" i="9"/>
  <c r="B124" i="9"/>
  <c r="F118" i="8"/>
  <c r="D118" i="8"/>
  <c r="B119" i="8"/>
  <c r="E123" i="7"/>
  <c r="D123" i="7"/>
  <c r="F123" i="7"/>
  <c r="C123" i="7"/>
  <c r="B124" i="7"/>
  <c r="E115" i="3"/>
  <c r="F115" i="3"/>
  <c r="D115" i="3" s="1"/>
  <c r="C115" i="3" s="1"/>
  <c r="B116" i="3"/>
  <c r="E116" i="11" l="1"/>
  <c r="C116" i="11"/>
  <c r="E118" i="10"/>
  <c r="C118" i="10"/>
  <c r="F122" i="11"/>
  <c r="D122" i="11"/>
  <c r="B123" i="11"/>
  <c r="F120" i="10"/>
  <c r="D120" i="10"/>
  <c r="B121" i="10"/>
  <c r="C116" i="8"/>
  <c r="E116" i="8"/>
  <c r="C116" i="9"/>
  <c r="E116" i="9"/>
  <c r="F124" i="9"/>
  <c r="D124" i="9"/>
  <c r="B125" i="9"/>
  <c r="D119" i="8"/>
  <c r="F119" i="8"/>
  <c r="B120" i="8"/>
  <c r="D124" i="7"/>
  <c r="F124" i="7"/>
  <c r="E124" i="7"/>
  <c r="C124" i="7"/>
  <c r="B125" i="7"/>
  <c r="F116" i="3"/>
  <c r="D116" i="3" s="1"/>
  <c r="C116" i="3" s="1"/>
  <c r="E116" i="3"/>
  <c r="B117" i="3"/>
  <c r="C119" i="10" l="1"/>
  <c r="E119" i="10"/>
  <c r="C117" i="11"/>
  <c r="E117" i="11"/>
  <c r="D123" i="11"/>
  <c r="F123" i="11"/>
  <c r="B124" i="11"/>
  <c r="F121" i="10"/>
  <c r="D121" i="10"/>
  <c r="B122" i="10"/>
  <c r="C117" i="9"/>
  <c r="E117" i="9"/>
  <c r="E117" i="8"/>
  <c r="C117" i="8"/>
  <c r="F125" i="9"/>
  <c r="D125" i="9"/>
  <c r="B126" i="9"/>
  <c r="F120" i="8"/>
  <c r="D120" i="8"/>
  <c r="B121" i="8"/>
  <c r="C125" i="7"/>
  <c r="E125" i="7"/>
  <c r="D125" i="7"/>
  <c r="F125" i="7"/>
  <c r="B126" i="7"/>
  <c r="F117" i="3"/>
  <c r="D117" i="3" s="1"/>
  <c r="C117" i="3" s="1"/>
  <c r="E117" i="3"/>
  <c r="B118" i="3"/>
  <c r="E118" i="11" l="1"/>
  <c r="C118" i="11"/>
  <c r="E120" i="10"/>
  <c r="C120" i="10"/>
  <c r="F124" i="11"/>
  <c r="D124" i="11"/>
  <c r="B125" i="11"/>
  <c r="D122" i="10"/>
  <c r="F122" i="10"/>
  <c r="B123" i="10"/>
  <c r="C118" i="8"/>
  <c r="E118" i="8"/>
  <c r="C118" i="9"/>
  <c r="E118" i="9"/>
  <c r="D126" i="9"/>
  <c r="F126" i="9"/>
  <c r="B127" i="9"/>
  <c r="F121" i="8"/>
  <c r="D121" i="8"/>
  <c r="B122" i="8"/>
  <c r="C126" i="7"/>
  <c r="F126" i="7"/>
  <c r="D126" i="7"/>
  <c r="E126" i="7"/>
  <c r="B127" i="7"/>
  <c r="F118" i="3"/>
  <c r="E118" i="3"/>
  <c r="B119" i="3"/>
  <c r="E121" i="10" l="1"/>
  <c r="C121" i="10"/>
  <c r="E119" i="11"/>
  <c r="C119" i="11"/>
  <c r="F125" i="11"/>
  <c r="D125" i="11"/>
  <c r="B126" i="11"/>
  <c r="F123" i="10"/>
  <c r="D123" i="10"/>
  <c r="B124" i="10"/>
  <c r="E119" i="9"/>
  <c r="C119" i="9"/>
  <c r="C119" i="8"/>
  <c r="E119" i="8"/>
  <c r="F127" i="9"/>
  <c r="D127" i="9"/>
  <c r="B128" i="9"/>
  <c r="D122" i="8"/>
  <c r="F122" i="8"/>
  <c r="B123" i="8"/>
  <c r="F127" i="7"/>
  <c r="E127" i="7"/>
  <c r="D127" i="7"/>
  <c r="C127" i="7"/>
  <c r="B128" i="7"/>
  <c r="D118" i="3"/>
  <c r="C118" i="3" s="1"/>
  <c r="F119" i="3"/>
  <c r="E119" i="3"/>
  <c r="B120" i="3"/>
  <c r="E120" i="11" l="1"/>
  <c r="C120" i="11"/>
  <c r="E122" i="10"/>
  <c r="C122" i="10"/>
  <c r="F126" i="11"/>
  <c r="D126" i="11"/>
  <c r="B127" i="11"/>
  <c r="F124" i="10"/>
  <c r="D124" i="10"/>
  <c r="B125" i="10"/>
  <c r="E120" i="8"/>
  <c r="C120" i="8"/>
  <c r="E120" i="9"/>
  <c r="C120" i="9"/>
  <c r="F128" i="9"/>
  <c r="D128" i="9"/>
  <c r="B129" i="9"/>
  <c r="F123" i="8"/>
  <c r="D123" i="8"/>
  <c r="B124" i="8"/>
  <c r="D128" i="7"/>
  <c r="F128" i="7"/>
  <c r="C128" i="7"/>
  <c r="E128" i="7"/>
  <c r="B129" i="7"/>
  <c r="D119" i="3"/>
  <c r="C119" i="3" s="1"/>
  <c r="E120" i="3" s="1"/>
  <c r="F120" i="3"/>
  <c r="B121" i="3"/>
  <c r="E123" i="10" l="1"/>
  <c r="C123" i="10"/>
  <c r="E121" i="11"/>
  <c r="C121" i="11"/>
  <c r="F127" i="11"/>
  <c r="D127" i="11"/>
  <c r="B128" i="11"/>
  <c r="F125" i="10"/>
  <c r="D125" i="10"/>
  <c r="B126" i="10"/>
  <c r="C121" i="9"/>
  <c r="E121" i="9"/>
  <c r="E121" i="8"/>
  <c r="C121" i="8"/>
  <c r="F129" i="9"/>
  <c r="D129" i="9"/>
  <c r="B130" i="9"/>
  <c r="F124" i="8"/>
  <c r="D124" i="8"/>
  <c r="B125" i="8"/>
  <c r="D129" i="7"/>
  <c r="C129" i="7"/>
  <c r="F129" i="7"/>
  <c r="E129" i="7"/>
  <c r="B130" i="7"/>
  <c r="D120" i="3"/>
  <c r="C120" i="3" s="1"/>
  <c r="F121" i="3"/>
  <c r="E121" i="3"/>
  <c r="D121" i="3"/>
  <c r="C121" i="3" s="1"/>
  <c r="B122" i="3"/>
  <c r="C122" i="11" l="1"/>
  <c r="E122" i="11"/>
  <c r="C124" i="10"/>
  <c r="E124" i="10"/>
  <c r="D128" i="11"/>
  <c r="F128" i="11"/>
  <c r="B129" i="11"/>
  <c r="F126" i="10"/>
  <c r="D126" i="10"/>
  <c r="B127" i="10"/>
  <c r="E122" i="8"/>
  <c r="C122" i="8"/>
  <c r="E122" i="9"/>
  <c r="C122" i="9"/>
  <c r="F130" i="9"/>
  <c r="D130" i="9"/>
  <c r="B131" i="9"/>
  <c r="F125" i="8"/>
  <c r="D125" i="8"/>
  <c r="B126" i="8"/>
  <c r="F130" i="7"/>
  <c r="C130" i="7"/>
  <c r="E130" i="7"/>
  <c r="D130" i="7"/>
  <c r="B131" i="7"/>
  <c r="E122" i="3"/>
  <c r="F122" i="3"/>
  <c r="D122" i="3" s="1"/>
  <c r="C122" i="3" s="1"/>
  <c r="B123" i="3"/>
  <c r="E125" i="10" l="1"/>
  <c r="C125" i="10"/>
  <c r="E123" i="11"/>
  <c r="C123" i="11"/>
  <c r="F129" i="11"/>
  <c r="D129" i="11"/>
  <c r="B130" i="11"/>
  <c r="D127" i="10"/>
  <c r="F127" i="10"/>
  <c r="B128" i="10"/>
  <c r="C123" i="9"/>
  <c r="E123" i="9"/>
  <c r="E123" i="8"/>
  <c r="C123" i="8"/>
  <c r="D131" i="9"/>
  <c r="F131" i="9"/>
  <c r="B132" i="9"/>
  <c r="F126" i="8"/>
  <c r="D126" i="8"/>
  <c r="B127" i="8"/>
  <c r="E131" i="7"/>
  <c r="D131" i="7"/>
  <c r="F131" i="7"/>
  <c r="C131" i="7"/>
  <c r="B132" i="7"/>
  <c r="E123" i="3"/>
  <c r="F123" i="3"/>
  <c r="D123" i="3" s="1"/>
  <c r="C123" i="3" s="1"/>
  <c r="B124" i="3"/>
  <c r="E124" i="11" l="1"/>
  <c r="C124" i="11"/>
  <c r="E126" i="10"/>
  <c r="C126" i="10"/>
  <c r="F130" i="11"/>
  <c r="D130" i="11"/>
  <c r="B131" i="11"/>
  <c r="F128" i="10"/>
  <c r="D128" i="10"/>
  <c r="B129" i="10"/>
  <c r="C124" i="8"/>
  <c r="E124" i="8"/>
  <c r="E124" i="9"/>
  <c r="C124" i="9"/>
  <c r="F132" i="9"/>
  <c r="D132" i="9"/>
  <c r="B133" i="9"/>
  <c r="D127" i="8"/>
  <c r="F127" i="8"/>
  <c r="B128" i="8"/>
  <c r="E132" i="7"/>
  <c r="D132" i="7"/>
  <c r="F132" i="7"/>
  <c r="C132" i="7"/>
  <c r="B133" i="7"/>
  <c r="F124" i="3"/>
  <c r="E124" i="3"/>
  <c r="D124" i="3"/>
  <c r="C124" i="3" s="1"/>
  <c r="B125" i="3"/>
  <c r="C127" i="10" l="1"/>
  <c r="E127" i="10"/>
  <c r="E125" i="11"/>
  <c r="C125" i="11"/>
  <c r="D131" i="11"/>
  <c r="F131" i="11"/>
  <c r="B132" i="11"/>
  <c r="F129" i="10"/>
  <c r="D129" i="10"/>
  <c r="B130" i="10"/>
  <c r="C125" i="9"/>
  <c r="E125" i="9"/>
  <c r="E125" i="8"/>
  <c r="C125" i="8"/>
  <c r="F133" i="9"/>
  <c r="D133" i="9"/>
  <c r="B134" i="9"/>
  <c r="F128" i="8"/>
  <c r="D128" i="8"/>
  <c r="B129" i="8"/>
  <c r="C133" i="7"/>
  <c r="F133" i="7"/>
  <c r="D133" i="7"/>
  <c r="E133" i="7"/>
  <c r="B134" i="7"/>
  <c r="F125" i="3"/>
  <c r="E125" i="3"/>
  <c r="D125" i="3"/>
  <c r="C125" i="3" s="1"/>
  <c r="B126" i="3"/>
  <c r="E126" i="11" l="1"/>
  <c r="C126" i="11"/>
  <c r="E128" i="10"/>
  <c r="C128" i="10"/>
  <c r="F132" i="11"/>
  <c r="D132" i="11"/>
  <c r="B133" i="11"/>
  <c r="D130" i="10"/>
  <c r="F130" i="10"/>
  <c r="B131" i="10"/>
  <c r="E126" i="8"/>
  <c r="C126" i="8"/>
  <c r="E126" i="9"/>
  <c r="C126" i="9"/>
  <c r="D134" i="9"/>
  <c r="F134" i="9"/>
  <c r="B135" i="9"/>
  <c r="F129" i="8"/>
  <c r="D129" i="8"/>
  <c r="B130" i="8"/>
  <c r="C134" i="7"/>
  <c r="F134" i="7"/>
  <c r="E134" i="7"/>
  <c r="D134" i="7"/>
  <c r="B135" i="7"/>
  <c r="F126" i="3"/>
  <c r="E126" i="3"/>
  <c r="D126" i="3" s="1"/>
  <c r="C126" i="3" s="1"/>
  <c r="B127" i="3"/>
  <c r="E129" i="10" l="1"/>
  <c r="C129" i="10"/>
  <c r="E127" i="11"/>
  <c r="C127" i="11"/>
  <c r="F133" i="11"/>
  <c r="D133" i="11"/>
  <c r="B134" i="11"/>
  <c r="F131" i="10"/>
  <c r="D131" i="10"/>
  <c r="B132" i="10"/>
  <c r="C127" i="9"/>
  <c r="E127" i="9"/>
  <c r="C127" i="8"/>
  <c r="E127" i="8"/>
  <c r="F135" i="9"/>
  <c r="D135" i="9"/>
  <c r="B136" i="9"/>
  <c r="D130" i="8"/>
  <c r="F130" i="8"/>
  <c r="B131" i="8"/>
  <c r="F135" i="7"/>
  <c r="E135" i="7"/>
  <c r="C135" i="7"/>
  <c r="D135" i="7"/>
  <c r="B136" i="7"/>
  <c r="F127" i="3"/>
  <c r="D127" i="3"/>
  <c r="E127" i="3"/>
  <c r="C127" i="3"/>
  <c r="B128" i="3"/>
  <c r="E128" i="11" l="1"/>
  <c r="C128" i="11"/>
  <c r="E130" i="10"/>
  <c r="C130" i="10"/>
  <c r="F134" i="11"/>
  <c r="D134" i="11"/>
  <c r="B135" i="11"/>
  <c r="F132" i="10"/>
  <c r="D132" i="10"/>
  <c r="B133" i="10"/>
  <c r="E128" i="8"/>
  <c r="C128" i="8"/>
  <c r="E128" i="9"/>
  <c r="C128" i="9"/>
  <c r="F136" i="9"/>
  <c r="D136" i="9"/>
  <c r="B137" i="9"/>
  <c r="F131" i="8"/>
  <c r="D131" i="8"/>
  <c r="B132" i="8"/>
  <c r="D136" i="7"/>
  <c r="E136" i="7"/>
  <c r="F136" i="7"/>
  <c r="C136" i="7"/>
  <c r="B137" i="7"/>
  <c r="D128" i="3"/>
  <c r="C128" i="3"/>
  <c r="F128" i="3"/>
  <c r="E128" i="3"/>
  <c r="B129" i="3"/>
  <c r="E131" i="10" l="1"/>
  <c r="C131" i="10"/>
  <c r="E129" i="11"/>
  <c r="C129" i="11"/>
  <c r="F135" i="11"/>
  <c r="D135" i="11"/>
  <c r="B136" i="11"/>
  <c r="F133" i="10"/>
  <c r="D133" i="10"/>
  <c r="B134" i="10"/>
  <c r="C129" i="9"/>
  <c r="E129" i="9"/>
  <c r="E129" i="8"/>
  <c r="C129" i="8"/>
  <c r="F137" i="9"/>
  <c r="D137" i="9"/>
  <c r="B138" i="9"/>
  <c r="D132" i="8"/>
  <c r="F132" i="8"/>
  <c r="B133" i="8"/>
  <c r="D137" i="7"/>
  <c r="C137" i="7"/>
  <c r="F137" i="7"/>
  <c r="E137" i="7"/>
  <c r="B138" i="7"/>
  <c r="F129" i="3"/>
  <c r="E129" i="3"/>
  <c r="D129" i="3"/>
  <c r="C129" i="3"/>
  <c r="B130" i="3"/>
  <c r="C130" i="11" l="1"/>
  <c r="E130" i="11"/>
  <c r="E132" i="10"/>
  <c r="C132" i="10"/>
  <c r="D136" i="11"/>
  <c r="F136" i="11"/>
  <c r="B137" i="11"/>
  <c r="F134" i="10"/>
  <c r="D134" i="10"/>
  <c r="B135" i="10"/>
  <c r="E130" i="8"/>
  <c r="C130" i="8"/>
  <c r="E130" i="9"/>
  <c r="C130" i="9"/>
  <c r="F138" i="9"/>
  <c r="D138" i="9"/>
  <c r="B139" i="9"/>
  <c r="D133" i="8"/>
  <c r="F133" i="8"/>
  <c r="B134" i="8"/>
  <c r="F138" i="7"/>
  <c r="D138" i="7"/>
  <c r="E138" i="7"/>
  <c r="C138" i="7"/>
  <c r="B139" i="7"/>
  <c r="E130" i="3"/>
  <c r="F130" i="3"/>
  <c r="D130" i="3"/>
  <c r="C130" i="3"/>
  <c r="B131" i="3"/>
  <c r="E133" i="10" l="1"/>
  <c r="C133" i="10"/>
  <c r="E131" i="11"/>
  <c r="C131" i="11"/>
  <c r="F137" i="11"/>
  <c r="D137" i="11"/>
  <c r="B138" i="11"/>
  <c r="D135" i="10"/>
  <c r="F135" i="10"/>
  <c r="B136" i="10"/>
  <c r="C131" i="9"/>
  <c r="E131" i="9"/>
  <c r="C131" i="8"/>
  <c r="E131" i="8"/>
  <c r="D139" i="9"/>
  <c r="F139" i="9"/>
  <c r="B140" i="9"/>
  <c r="F134" i="8"/>
  <c r="D134" i="8"/>
  <c r="B135" i="8"/>
  <c r="E139" i="7"/>
  <c r="F139" i="7"/>
  <c r="C139" i="7"/>
  <c r="D139" i="7"/>
  <c r="B140" i="7"/>
  <c r="E131" i="3"/>
  <c r="D131" i="3"/>
  <c r="C131" i="3"/>
  <c r="F131" i="3"/>
  <c r="B132" i="3"/>
  <c r="E132" i="11" l="1"/>
  <c r="C132" i="11"/>
  <c r="E134" i="10"/>
  <c r="C134" i="10"/>
  <c r="F138" i="11"/>
  <c r="D138" i="11"/>
  <c r="B139" i="11"/>
  <c r="F136" i="10"/>
  <c r="D136" i="10"/>
  <c r="B137" i="10"/>
  <c r="E132" i="8"/>
  <c r="C132" i="8"/>
  <c r="E132" i="9"/>
  <c r="C132" i="9"/>
  <c r="F140" i="9"/>
  <c r="D140" i="9"/>
  <c r="B141" i="9"/>
  <c r="F135" i="8"/>
  <c r="D135" i="8"/>
  <c r="B136" i="8"/>
  <c r="E140" i="7"/>
  <c r="D140" i="7"/>
  <c r="C140" i="7"/>
  <c r="F140" i="7"/>
  <c r="B141" i="7"/>
  <c r="F132" i="3"/>
  <c r="E132" i="3"/>
  <c r="C132" i="3"/>
  <c r="D132" i="3"/>
  <c r="B133" i="3"/>
  <c r="C135" i="10" l="1"/>
  <c r="E135" i="10"/>
  <c r="C133" i="11"/>
  <c r="E133" i="11"/>
  <c r="D139" i="11"/>
  <c r="F139" i="11"/>
  <c r="B140" i="11"/>
  <c r="F137" i="10"/>
  <c r="D137" i="10"/>
  <c r="B138" i="10"/>
  <c r="E133" i="9"/>
  <c r="C133" i="9"/>
  <c r="C133" i="8"/>
  <c r="E133" i="8"/>
  <c r="F141" i="9"/>
  <c r="D141" i="9"/>
  <c r="B142" i="9"/>
  <c r="D136" i="8"/>
  <c r="F136" i="8"/>
  <c r="B137" i="8"/>
  <c r="C141" i="7"/>
  <c r="E141" i="7"/>
  <c r="F141" i="7"/>
  <c r="D141" i="7"/>
  <c r="B142" i="7"/>
  <c r="C133" i="3"/>
  <c r="F133" i="3"/>
  <c r="E133" i="3"/>
  <c r="D133" i="3"/>
  <c r="B134" i="3"/>
  <c r="E134" i="11" l="1"/>
  <c r="C134" i="11"/>
  <c r="E136" i="10"/>
  <c r="C136" i="10"/>
  <c r="F140" i="11"/>
  <c r="D140" i="11"/>
  <c r="B141" i="11"/>
  <c r="D138" i="10"/>
  <c r="F138" i="10"/>
  <c r="B139" i="10"/>
  <c r="E134" i="8"/>
  <c r="C134" i="8"/>
  <c r="E134" i="9"/>
  <c r="C134" i="9"/>
  <c r="D142" i="9"/>
  <c r="F142" i="9"/>
  <c r="B143" i="9"/>
  <c r="F137" i="8"/>
  <c r="D137" i="8"/>
  <c r="B138" i="8"/>
  <c r="C142" i="7"/>
  <c r="F142" i="7"/>
  <c r="E142" i="7"/>
  <c r="D142" i="7"/>
  <c r="B143" i="7"/>
  <c r="F134" i="3"/>
  <c r="E134" i="3"/>
  <c r="D134" i="3"/>
  <c r="C134" i="3"/>
  <c r="B135" i="3"/>
  <c r="E137" i="10" l="1"/>
  <c r="C137" i="10"/>
  <c r="E135" i="11"/>
  <c r="C135" i="11"/>
  <c r="F141" i="11"/>
  <c r="D141" i="11"/>
  <c r="B142" i="11"/>
  <c r="F139" i="10"/>
  <c r="D139" i="10"/>
  <c r="B140" i="10"/>
  <c r="C135" i="9"/>
  <c r="E135" i="9"/>
  <c r="E135" i="8"/>
  <c r="C135" i="8"/>
  <c r="F143" i="9"/>
  <c r="D143" i="9"/>
  <c r="B144" i="9"/>
  <c r="F138" i="8"/>
  <c r="D138" i="8"/>
  <c r="B139" i="8"/>
  <c r="F143" i="7"/>
  <c r="E143" i="7"/>
  <c r="D143" i="7"/>
  <c r="C143" i="7"/>
  <c r="B144" i="7"/>
  <c r="F135" i="3"/>
  <c r="D135" i="3"/>
  <c r="E135" i="3"/>
  <c r="C135" i="3"/>
  <c r="B136" i="3"/>
  <c r="E136" i="11" l="1"/>
  <c r="C136" i="11"/>
  <c r="E138" i="10"/>
  <c r="C138" i="10"/>
  <c r="F142" i="11"/>
  <c r="D142" i="11"/>
  <c r="B143" i="11"/>
  <c r="F140" i="10"/>
  <c r="D140" i="10"/>
  <c r="B141" i="10"/>
  <c r="E136" i="8"/>
  <c r="C136" i="8"/>
  <c r="E136" i="9"/>
  <c r="C136" i="9"/>
  <c r="F144" i="9"/>
  <c r="D144" i="9"/>
  <c r="B145" i="9"/>
  <c r="F139" i="8"/>
  <c r="D139" i="8"/>
  <c r="B140" i="8"/>
  <c r="D144" i="7"/>
  <c r="F144" i="7"/>
  <c r="C144" i="7"/>
  <c r="E144" i="7"/>
  <c r="B145" i="7"/>
  <c r="D136" i="3"/>
  <c r="C136" i="3"/>
  <c r="E136" i="3"/>
  <c r="F136" i="3"/>
  <c r="B137" i="3"/>
  <c r="E139" i="10" l="1"/>
  <c r="C139" i="10"/>
  <c r="E137" i="11"/>
  <c r="C137" i="11"/>
  <c r="F143" i="11"/>
  <c r="D143" i="11"/>
  <c r="B144" i="11"/>
  <c r="F141" i="10"/>
  <c r="D141" i="10"/>
  <c r="B142" i="10"/>
  <c r="E137" i="9"/>
  <c r="C137" i="9"/>
  <c r="E137" i="8"/>
  <c r="C137" i="8"/>
  <c r="F145" i="9"/>
  <c r="D145" i="9"/>
  <c r="B146" i="9"/>
  <c r="F140" i="8"/>
  <c r="D140" i="8"/>
  <c r="B141" i="8"/>
  <c r="D145" i="7"/>
  <c r="C145" i="7"/>
  <c r="E145" i="7"/>
  <c r="F145" i="7"/>
  <c r="B146" i="7"/>
  <c r="F137" i="3"/>
  <c r="E137" i="3"/>
  <c r="D137" i="3"/>
  <c r="C137" i="3"/>
  <c r="B138" i="3"/>
  <c r="C138" i="11" l="1"/>
  <c r="E138" i="11"/>
  <c r="E140" i="10"/>
  <c r="C140" i="10"/>
  <c r="D144" i="11"/>
  <c r="F144" i="11"/>
  <c r="B145" i="11"/>
  <c r="F142" i="10"/>
  <c r="D142" i="10"/>
  <c r="B143" i="10"/>
  <c r="C138" i="8"/>
  <c r="E138" i="8"/>
  <c r="E138" i="9"/>
  <c r="C138" i="9"/>
  <c r="F146" i="9"/>
  <c r="D146" i="9"/>
  <c r="B147" i="9"/>
  <c r="D141" i="8"/>
  <c r="F141" i="8"/>
  <c r="B142" i="8"/>
  <c r="F146" i="7"/>
  <c r="E146" i="7"/>
  <c r="C146" i="7"/>
  <c r="D146" i="7"/>
  <c r="B147" i="7"/>
  <c r="E138" i="3"/>
  <c r="F138" i="3"/>
  <c r="D138" i="3"/>
  <c r="C138" i="3"/>
  <c r="B139" i="3"/>
  <c r="E141" i="10" l="1"/>
  <c r="C141" i="10"/>
  <c r="E139" i="11"/>
  <c r="C139" i="11"/>
  <c r="F145" i="11"/>
  <c r="D145" i="11"/>
  <c r="B146" i="11"/>
  <c r="D143" i="10"/>
  <c r="F143" i="10"/>
  <c r="B144" i="10"/>
  <c r="C139" i="9"/>
  <c r="E139" i="9"/>
  <c r="E139" i="8"/>
  <c r="C139" i="8"/>
  <c r="D147" i="9"/>
  <c r="F147" i="9"/>
  <c r="B148" i="9"/>
  <c r="F142" i="8"/>
  <c r="D142" i="8"/>
  <c r="B143" i="8"/>
  <c r="E147" i="7"/>
  <c r="F147" i="7"/>
  <c r="D147" i="7"/>
  <c r="C147" i="7"/>
  <c r="B148" i="7"/>
  <c r="E139" i="3"/>
  <c r="D139" i="3"/>
  <c r="C139" i="3"/>
  <c r="F139" i="3"/>
  <c r="B140" i="3"/>
  <c r="E140" i="11" l="1"/>
  <c r="C140" i="11"/>
  <c r="E142" i="10"/>
  <c r="C142" i="10"/>
  <c r="F146" i="11"/>
  <c r="D146" i="11"/>
  <c r="B147" i="11"/>
  <c r="F144" i="10"/>
  <c r="D144" i="10"/>
  <c r="B145" i="10"/>
  <c r="E140" i="8"/>
  <c r="C140" i="8"/>
  <c r="E140" i="9"/>
  <c r="C140" i="9"/>
  <c r="F148" i="9"/>
  <c r="D148" i="9"/>
  <c r="B149" i="9"/>
  <c r="D143" i="8"/>
  <c r="F143" i="8"/>
  <c r="B144" i="8"/>
  <c r="E148" i="7"/>
  <c r="D148" i="7"/>
  <c r="F148" i="7"/>
  <c r="C148" i="7"/>
  <c r="B149" i="7"/>
  <c r="F140" i="3"/>
  <c r="E140" i="3"/>
  <c r="C140" i="3"/>
  <c r="D140" i="3"/>
  <c r="B141" i="3"/>
  <c r="C143" i="10" l="1"/>
  <c r="E143" i="10"/>
  <c r="C141" i="11"/>
  <c r="E141" i="11"/>
  <c r="D147" i="11"/>
  <c r="F147" i="11"/>
  <c r="B148" i="11"/>
  <c r="F145" i="10"/>
  <c r="D145" i="10"/>
  <c r="B146" i="10"/>
  <c r="C141" i="9"/>
  <c r="E141" i="9"/>
  <c r="E141" i="8"/>
  <c r="C141" i="8"/>
  <c r="F149" i="9"/>
  <c r="D149" i="9"/>
  <c r="B150" i="9"/>
  <c r="D144" i="8"/>
  <c r="F144" i="8"/>
  <c r="B145" i="8"/>
  <c r="C149" i="7"/>
  <c r="F149" i="7"/>
  <c r="D149" i="7"/>
  <c r="E149" i="7"/>
  <c r="B150" i="7"/>
  <c r="C141" i="3"/>
  <c r="F141" i="3"/>
  <c r="E141" i="3"/>
  <c r="D141" i="3"/>
  <c r="B142" i="3"/>
  <c r="E142" i="11" l="1"/>
  <c r="C142" i="11"/>
  <c r="E144" i="10"/>
  <c r="C144" i="10"/>
  <c r="F148" i="11"/>
  <c r="D148" i="11"/>
  <c r="B149" i="11"/>
  <c r="D146" i="10"/>
  <c r="F146" i="10"/>
  <c r="B147" i="10"/>
  <c r="E142" i="8"/>
  <c r="C142" i="8"/>
  <c r="C142" i="9"/>
  <c r="E142" i="9"/>
  <c r="F150" i="9"/>
  <c r="D150" i="9"/>
  <c r="B151" i="9"/>
  <c r="F145" i="8"/>
  <c r="D145" i="8"/>
  <c r="B146" i="8"/>
  <c r="C150" i="7"/>
  <c r="F150" i="7"/>
  <c r="E150" i="7"/>
  <c r="D150" i="7"/>
  <c r="B151" i="7"/>
  <c r="F142" i="3"/>
  <c r="E142" i="3"/>
  <c r="D142" i="3"/>
  <c r="C142" i="3"/>
  <c r="B143" i="3"/>
  <c r="E145" i="10" l="1"/>
  <c r="C145" i="10"/>
  <c r="E143" i="11"/>
  <c r="C143" i="11"/>
  <c r="F149" i="11"/>
  <c r="D149" i="11"/>
  <c r="B150" i="11"/>
  <c r="F147" i="10"/>
  <c r="D147" i="10"/>
  <c r="B148" i="10"/>
  <c r="E143" i="9"/>
  <c r="C143" i="9"/>
  <c r="C143" i="8"/>
  <c r="E143" i="8"/>
  <c r="D151" i="9"/>
  <c r="F151" i="9"/>
  <c r="B152" i="9"/>
  <c r="F146" i="8"/>
  <c r="D146" i="8"/>
  <c r="B147" i="8"/>
  <c r="F151" i="7"/>
  <c r="E151" i="7"/>
  <c r="C151" i="7"/>
  <c r="D151" i="7"/>
  <c r="B152" i="7"/>
  <c r="F143" i="3"/>
  <c r="D143" i="3"/>
  <c r="E143" i="3"/>
  <c r="C143" i="3"/>
  <c r="B144" i="3"/>
  <c r="E144" i="11" l="1"/>
  <c r="C144" i="11"/>
  <c r="E146" i="10"/>
  <c r="C146" i="10"/>
  <c r="F150" i="11"/>
  <c r="D150" i="11"/>
  <c r="B151" i="11"/>
  <c r="F148" i="10"/>
  <c r="D148" i="10"/>
  <c r="B149" i="10"/>
  <c r="E144" i="8"/>
  <c r="C144" i="8"/>
  <c r="C144" i="9"/>
  <c r="E144" i="9"/>
  <c r="F152" i="9"/>
  <c r="D152" i="9"/>
  <c r="B153" i="9"/>
  <c r="F147" i="8"/>
  <c r="D147" i="8"/>
  <c r="B148" i="8"/>
  <c r="D152" i="7"/>
  <c r="F152" i="7"/>
  <c r="E152" i="7"/>
  <c r="C152" i="7"/>
  <c r="B153" i="7"/>
  <c r="D144" i="3"/>
  <c r="C144" i="3"/>
  <c r="F144" i="3"/>
  <c r="E144" i="3"/>
  <c r="B145" i="3"/>
  <c r="E147" i="10" l="1"/>
  <c r="C147" i="10"/>
  <c r="E145" i="11"/>
  <c r="C145" i="11"/>
  <c r="F151" i="11"/>
  <c r="D151" i="11"/>
  <c r="B152" i="11"/>
  <c r="F149" i="10"/>
  <c r="D149" i="10"/>
  <c r="B150" i="10"/>
  <c r="E145" i="9"/>
  <c r="C145" i="9"/>
  <c r="C145" i="8"/>
  <c r="E145" i="8"/>
  <c r="F153" i="9"/>
  <c r="D153" i="9"/>
  <c r="B154" i="9"/>
  <c r="F148" i="8"/>
  <c r="D148" i="8"/>
  <c r="B149" i="8"/>
  <c r="D153" i="7"/>
  <c r="C153" i="7"/>
  <c r="F153" i="7"/>
  <c r="E153" i="7"/>
  <c r="B154" i="7"/>
  <c r="F145" i="3"/>
  <c r="E145" i="3"/>
  <c r="D145" i="3"/>
  <c r="C145" i="3"/>
  <c r="B146" i="3"/>
  <c r="C146" i="11" l="1"/>
  <c r="E146" i="11"/>
  <c r="E148" i="10"/>
  <c r="C148" i="10"/>
  <c r="D152" i="11"/>
  <c r="F152" i="11"/>
  <c r="B153" i="11"/>
  <c r="F150" i="10"/>
  <c r="D150" i="10"/>
  <c r="B151" i="10"/>
  <c r="C146" i="8"/>
  <c r="E146" i="8"/>
  <c r="E146" i="9"/>
  <c r="C146" i="9"/>
  <c r="D154" i="9"/>
  <c r="F154" i="9"/>
  <c r="B155" i="9"/>
  <c r="D149" i="8"/>
  <c r="F149" i="8"/>
  <c r="B150" i="8"/>
  <c r="F154" i="7"/>
  <c r="D154" i="7"/>
  <c r="C154" i="7"/>
  <c r="E154" i="7"/>
  <c r="B155" i="7"/>
  <c r="E146" i="3"/>
  <c r="F146" i="3"/>
  <c r="D146" i="3"/>
  <c r="C146" i="3"/>
  <c r="B147" i="3"/>
  <c r="E149" i="10" l="1"/>
  <c r="C149" i="10"/>
  <c r="E147" i="11"/>
  <c r="C147" i="11"/>
  <c r="F153" i="11"/>
  <c r="D153" i="11"/>
  <c r="B154" i="11"/>
  <c r="D151" i="10"/>
  <c r="F151" i="10"/>
  <c r="B152" i="10"/>
  <c r="E147" i="9"/>
  <c r="C147" i="9"/>
  <c r="C147" i="8"/>
  <c r="E147" i="8"/>
  <c r="F155" i="9"/>
  <c r="D155" i="9"/>
  <c r="B156" i="9"/>
  <c r="F150" i="8"/>
  <c r="D150" i="8"/>
  <c r="B151" i="8"/>
  <c r="E155" i="7"/>
  <c r="F155" i="7"/>
  <c r="D155" i="7"/>
  <c r="C155" i="7"/>
  <c r="B156" i="7"/>
  <c r="E147" i="3"/>
  <c r="D147" i="3"/>
  <c r="C147" i="3"/>
  <c r="F147" i="3"/>
  <c r="B148" i="3"/>
  <c r="E148" i="11" l="1"/>
  <c r="C148" i="11"/>
  <c r="E150" i="10"/>
  <c r="C150" i="10"/>
  <c r="F154" i="11"/>
  <c r="D154" i="11"/>
  <c r="B155" i="11"/>
  <c r="F152" i="10"/>
  <c r="D152" i="10"/>
  <c r="B153" i="10"/>
  <c r="C148" i="8"/>
  <c r="E148" i="8"/>
  <c r="E148" i="9"/>
  <c r="C148" i="9"/>
  <c r="F156" i="9"/>
  <c r="D156" i="9"/>
  <c r="B157" i="9"/>
  <c r="F151" i="8"/>
  <c r="D151" i="8"/>
  <c r="B152" i="8"/>
  <c r="E156" i="7"/>
  <c r="D156" i="7"/>
  <c r="C156" i="7"/>
  <c r="F156" i="7"/>
  <c r="B157" i="7"/>
  <c r="F148" i="3"/>
  <c r="E148" i="3"/>
  <c r="C148" i="3"/>
  <c r="D148" i="3"/>
  <c r="B149" i="3"/>
  <c r="C151" i="10" l="1"/>
  <c r="E151" i="10"/>
  <c r="C149" i="11"/>
  <c r="E149" i="11"/>
  <c r="F155" i="11"/>
  <c r="D155" i="11"/>
  <c r="B156" i="11"/>
  <c r="F153" i="10"/>
  <c r="D153" i="10"/>
  <c r="B154" i="10"/>
  <c r="E149" i="9"/>
  <c r="C149" i="9"/>
  <c r="C149" i="8"/>
  <c r="E149" i="8"/>
  <c r="D157" i="9"/>
  <c r="F157" i="9"/>
  <c r="B158" i="9"/>
  <c r="D152" i="8"/>
  <c r="F152" i="8"/>
  <c r="B153" i="8"/>
  <c r="C157" i="7"/>
  <c r="F157" i="7"/>
  <c r="E157" i="7"/>
  <c r="D157" i="7"/>
  <c r="B158" i="7"/>
  <c r="C149" i="3"/>
  <c r="F149" i="3"/>
  <c r="D149" i="3"/>
  <c r="E149" i="3"/>
  <c r="B150" i="3"/>
  <c r="E150" i="11" l="1"/>
  <c r="C150" i="11"/>
  <c r="E152" i="10"/>
  <c r="C152" i="10"/>
  <c r="F156" i="11"/>
  <c r="D156" i="11"/>
  <c r="B157" i="11"/>
  <c r="D154" i="10"/>
  <c r="F154" i="10"/>
  <c r="B155" i="10"/>
  <c r="E150" i="8"/>
  <c r="C150" i="8"/>
  <c r="E150" i="9"/>
  <c r="C150" i="9"/>
  <c r="F158" i="9"/>
  <c r="D158" i="9"/>
  <c r="B159" i="9"/>
  <c r="F153" i="8"/>
  <c r="D153" i="8"/>
  <c r="B154" i="8"/>
  <c r="C158" i="7"/>
  <c r="F158" i="7"/>
  <c r="D158" i="7"/>
  <c r="E158" i="7"/>
  <c r="B159" i="7"/>
  <c r="F150" i="3"/>
  <c r="E150" i="3"/>
  <c r="D150" i="3"/>
  <c r="C150" i="3"/>
  <c r="B151" i="3"/>
  <c r="E153" i="10" l="1"/>
  <c r="C153" i="10"/>
  <c r="E151" i="11"/>
  <c r="C151" i="11"/>
  <c r="F157" i="11"/>
  <c r="D157" i="11"/>
  <c r="B158" i="11"/>
  <c r="F155" i="10"/>
  <c r="D155" i="10"/>
  <c r="B156" i="10"/>
  <c r="E151" i="9"/>
  <c r="C151" i="9"/>
  <c r="E151" i="8"/>
  <c r="C151" i="8"/>
  <c r="F159" i="9"/>
  <c r="D159" i="9"/>
  <c r="B160" i="9"/>
  <c r="F154" i="8"/>
  <c r="D154" i="8"/>
  <c r="B155" i="8"/>
  <c r="F159" i="7"/>
  <c r="E159" i="7"/>
  <c r="D159" i="7"/>
  <c r="C159" i="7"/>
  <c r="B160" i="7"/>
  <c r="F151" i="3"/>
  <c r="D151" i="3"/>
  <c r="E151" i="3"/>
  <c r="C151" i="3"/>
  <c r="B152" i="3"/>
  <c r="E152" i="11" l="1"/>
  <c r="C152" i="11"/>
  <c r="E154" i="10"/>
  <c r="C154" i="10"/>
  <c r="F158" i="11"/>
  <c r="D158" i="11"/>
  <c r="B159" i="11"/>
  <c r="F156" i="10"/>
  <c r="D156" i="10"/>
  <c r="B157" i="10"/>
  <c r="E152" i="8"/>
  <c r="C152" i="8"/>
  <c r="C152" i="9"/>
  <c r="E152" i="9"/>
  <c r="F160" i="9"/>
  <c r="D160" i="9"/>
  <c r="B161" i="9"/>
  <c r="F155" i="8"/>
  <c r="D155" i="8"/>
  <c r="B156" i="8"/>
  <c r="D160" i="7"/>
  <c r="F160" i="7"/>
  <c r="E160" i="7"/>
  <c r="C160" i="7"/>
  <c r="B161" i="7"/>
  <c r="D152" i="3"/>
  <c r="C152" i="3"/>
  <c r="F152" i="3"/>
  <c r="E152" i="3"/>
  <c r="B153" i="3"/>
  <c r="E155" i="10" l="1"/>
  <c r="C155" i="10"/>
  <c r="E153" i="11"/>
  <c r="C153" i="11"/>
  <c r="F159" i="11"/>
  <c r="D159" i="11"/>
  <c r="B160" i="11"/>
  <c r="F157" i="10"/>
  <c r="D157" i="10"/>
  <c r="B158" i="10"/>
  <c r="E153" i="9"/>
  <c r="C153" i="9"/>
  <c r="C153" i="8"/>
  <c r="E153" i="8"/>
  <c r="F161" i="9"/>
  <c r="D161" i="9"/>
  <c r="B162" i="9"/>
  <c r="F156" i="8"/>
  <c r="D156" i="8"/>
  <c r="B157" i="8"/>
  <c r="D161" i="7"/>
  <c r="C161" i="7"/>
  <c r="E161" i="7"/>
  <c r="F161" i="7"/>
  <c r="B162" i="7"/>
  <c r="F153" i="3"/>
  <c r="E153" i="3"/>
  <c r="D153" i="3"/>
  <c r="C153" i="3"/>
  <c r="B154" i="3"/>
  <c r="C154" i="11" l="1"/>
  <c r="E154" i="11"/>
  <c r="E156" i="10"/>
  <c r="C156" i="10"/>
  <c r="D160" i="11"/>
  <c r="F160" i="11"/>
  <c r="B161" i="11"/>
  <c r="F158" i="10"/>
  <c r="D158" i="10"/>
  <c r="B159" i="10"/>
  <c r="C154" i="8"/>
  <c r="E154" i="8"/>
  <c r="C154" i="9"/>
  <c r="E154" i="9"/>
  <c r="D162" i="9"/>
  <c r="F162" i="9"/>
  <c r="B163" i="9"/>
  <c r="D157" i="8"/>
  <c r="F157" i="8"/>
  <c r="B158" i="8"/>
  <c r="F162" i="7"/>
  <c r="E162" i="7"/>
  <c r="C162" i="7"/>
  <c r="D162" i="7"/>
  <c r="B163" i="7"/>
  <c r="E154" i="3"/>
  <c r="F154" i="3"/>
  <c r="D154" i="3"/>
  <c r="C154" i="3"/>
  <c r="B155" i="3"/>
  <c r="E157" i="10" l="1"/>
  <c r="C157" i="10"/>
  <c r="C155" i="11"/>
  <c r="E155" i="11"/>
  <c r="F161" i="11"/>
  <c r="D161" i="11"/>
  <c r="B162" i="11"/>
  <c r="D159" i="10"/>
  <c r="F159" i="10"/>
  <c r="B160" i="10"/>
  <c r="C155" i="9"/>
  <c r="E155" i="9"/>
  <c r="E155" i="8"/>
  <c r="C155" i="8"/>
  <c r="F163" i="9"/>
  <c r="D163" i="9"/>
  <c r="B164" i="9"/>
  <c r="F158" i="8"/>
  <c r="D158" i="8"/>
  <c r="B159" i="8"/>
  <c r="E163" i="7"/>
  <c r="D163" i="7"/>
  <c r="C163" i="7"/>
  <c r="F163" i="7"/>
  <c r="B164" i="7"/>
  <c r="E155" i="3"/>
  <c r="D155" i="3"/>
  <c r="C155" i="3"/>
  <c r="F155" i="3"/>
  <c r="B156" i="3"/>
  <c r="E158" i="10" l="1"/>
  <c r="C158" i="10"/>
  <c r="C156" i="11"/>
  <c r="E156" i="11"/>
  <c r="F162" i="11"/>
  <c r="D162" i="11"/>
  <c r="B163" i="11"/>
  <c r="F160" i="10"/>
  <c r="D160" i="10"/>
  <c r="B161" i="10"/>
  <c r="E156" i="8"/>
  <c r="C156" i="8"/>
  <c r="E156" i="9"/>
  <c r="C156" i="9"/>
  <c r="F164" i="9"/>
  <c r="D164" i="9"/>
  <c r="B165" i="9"/>
  <c r="F159" i="8"/>
  <c r="D159" i="8"/>
  <c r="B160" i="8"/>
  <c r="E164" i="7"/>
  <c r="D164" i="7"/>
  <c r="F164" i="7"/>
  <c r="C164" i="7"/>
  <c r="B165" i="7"/>
  <c r="F156" i="3"/>
  <c r="E156" i="3"/>
  <c r="C156" i="3"/>
  <c r="D156" i="3"/>
  <c r="B157" i="3"/>
  <c r="C159" i="10" l="1"/>
  <c r="E159" i="10"/>
  <c r="C157" i="11"/>
  <c r="E157" i="11"/>
  <c r="D163" i="11"/>
  <c r="F163" i="11"/>
  <c r="B164" i="11"/>
  <c r="F161" i="10"/>
  <c r="D161" i="10"/>
  <c r="B162" i="10"/>
  <c r="C157" i="9"/>
  <c r="E157" i="9"/>
  <c r="C157" i="8"/>
  <c r="E157" i="8"/>
  <c r="D165" i="9"/>
  <c r="F165" i="9"/>
  <c r="B166" i="9"/>
  <c r="D160" i="8"/>
  <c r="F160" i="8"/>
  <c r="B161" i="8"/>
  <c r="C165" i="7"/>
  <c r="F165" i="7"/>
  <c r="E165" i="7"/>
  <c r="D165" i="7"/>
  <c r="B166" i="7"/>
  <c r="C157" i="3"/>
  <c r="F157" i="3"/>
  <c r="E157" i="3"/>
  <c r="D157" i="3"/>
  <c r="B158" i="3"/>
  <c r="E158" i="11" l="1"/>
  <c r="C158" i="11"/>
  <c r="E160" i="10"/>
  <c r="C160" i="10"/>
  <c r="F164" i="11"/>
  <c r="D164" i="11"/>
  <c r="B165" i="11"/>
  <c r="D162" i="10"/>
  <c r="F162" i="10"/>
  <c r="B163" i="10"/>
  <c r="E158" i="8"/>
  <c r="C158" i="8"/>
  <c r="C158" i="9"/>
  <c r="E158" i="9"/>
  <c r="F166" i="9"/>
  <c r="D166" i="9"/>
  <c r="B167" i="9"/>
  <c r="F161" i="8"/>
  <c r="D161" i="8"/>
  <c r="B162" i="8"/>
  <c r="C166" i="7"/>
  <c r="F166" i="7"/>
  <c r="E166" i="7"/>
  <c r="D166" i="7"/>
  <c r="B167" i="7"/>
  <c r="F158" i="3"/>
  <c r="E158" i="3"/>
  <c r="D158" i="3"/>
  <c r="C158" i="3"/>
  <c r="B159" i="3"/>
  <c r="E161" i="10" l="1"/>
  <c r="C161" i="10"/>
  <c r="E159" i="11"/>
  <c r="C159" i="11"/>
  <c r="F165" i="11"/>
  <c r="D165" i="11"/>
  <c r="B166" i="11"/>
  <c r="F163" i="10"/>
  <c r="D163" i="10"/>
  <c r="B164" i="10"/>
  <c r="E159" i="9"/>
  <c r="C159" i="9"/>
  <c r="C159" i="8"/>
  <c r="E159" i="8"/>
  <c r="F167" i="9"/>
  <c r="D167" i="9"/>
  <c r="B168" i="9"/>
  <c r="F162" i="8"/>
  <c r="D162" i="8"/>
  <c r="B163" i="8"/>
  <c r="F167" i="7"/>
  <c r="E167" i="7"/>
  <c r="C167" i="7"/>
  <c r="D167" i="7"/>
  <c r="B168" i="7"/>
  <c r="F159" i="3"/>
  <c r="D159" i="3"/>
  <c r="E159" i="3"/>
  <c r="C159" i="3"/>
  <c r="B160" i="3"/>
  <c r="C160" i="11" l="1"/>
  <c r="E160" i="11"/>
  <c r="E162" i="10"/>
  <c r="C162" i="10"/>
  <c r="F166" i="11"/>
  <c r="D166" i="11"/>
  <c r="B167" i="11"/>
  <c r="F164" i="10"/>
  <c r="D164" i="10"/>
  <c r="B165" i="10"/>
  <c r="E160" i="8"/>
  <c r="C160" i="8"/>
  <c r="C160" i="9"/>
  <c r="E160" i="9"/>
  <c r="F168" i="9"/>
  <c r="D168" i="9"/>
  <c r="B169" i="9"/>
  <c r="F163" i="8"/>
  <c r="D163" i="8"/>
  <c r="B164" i="8"/>
  <c r="D168" i="7"/>
  <c r="E168" i="7"/>
  <c r="C168" i="7"/>
  <c r="F168" i="7"/>
  <c r="B169" i="7"/>
  <c r="D160" i="3"/>
  <c r="C160" i="3"/>
  <c r="F160" i="3"/>
  <c r="E160" i="3"/>
  <c r="B161" i="3"/>
  <c r="E163" i="10" l="1"/>
  <c r="C163" i="10"/>
  <c r="E161" i="11"/>
  <c r="C161" i="11"/>
  <c r="F167" i="11"/>
  <c r="D167" i="11"/>
  <c r="B168" i="11"/>
  <c r="F165" i="10"/>
  <c r="D165" i="10"/>
  <c r="B166" i="10"/>
  <c r="E161" i="9"/>
  <c r="C161" i="9"/>
  <c r="E161" i="8"/>
  <c r="C161" i="8"/>
  <c r="F169" i="9"/>
  <c r="D169" i="9"/>
  <c r="B170" i="9"/>
  <c r="D164" i="8"/>
  <c r="F164" i="8"/>
  <c r="B165" i="8"/>
  <c r="D169" i="7"/>
  <c r="C169" i="7"/>
  <c r="F169" i="7"/>
  <c r="E169" i="7"/>
  <c r="B170" i="7"/>
  <c r="F161" i="3"/>
  <c r="E161" i="3"/>
  <c r="D161" i="3"/>
  <c r="C161" i="3"/>
  <c r="B162" i="3"/>
  <c r="E162" i="11" l="1"/>
  <c r="C162" i="11"/>
  <c r="E164" i="10"/>
  <c r="C164" i="10"/>
  <c r="D168" i="11"/>
  <c r="F168" i="11"/>
  <c r="B169" i="11"/>
  <c r="F166" i="10"/>
  <c r="D166" i="10"/>
  <c r="B167" i="10"/>
  <c r="C162" i="8"/>
  <c r="E162" i="8"/>
  <c r="C162" i="9"/>
  <c r="E162" i="9"/>
  <c r="D170" i="9"/>
  <c r="F170" i="9"/>
  <c r="B171" i="9"/>
  <c r="D165" i="8"/>
  <c r="F165" i="8"/>
  <c r="B166" i="8"/>
  <c r="F170" i="7"/>
  <c r="E170" i="7"/>
  <c r="D170" i="7"/>
  <c r="C170" i="7"/>
  <c r="B171" i="7"/>
  <c r="E162" i="3"/>
  <c r="C162" i="3"/>
  <c r="D162" i="3"/>
  <c r="F162" i="3"/>
  <c r="B163" i="3"/>
  <c r="E165" i="10" l="1"/>
  <c r="C165" i="10"/>
  <c r="E163" i="11"/>
  <c r="C163" i="11"/>
  <c r="F169" i="11"/>
  <c r="D169" i="11"/>
  <c r="B170" i="11"/>
  <c r="D167" i="10"/>
  <c r="F167" i="10"/>
  <c r="B168" i="10"/>
  <c r="C163" i="9"/>
  <c r="E163" i="9"/>
  <c r="E163" i="8"/>
  <c r="C163" i="8"/>
  <c r="F171" i="9"/>
  <c r="D171" i="9"/>
  <c r="B172" i="9"/>
  <c r="F166" i="8"/>
  <c r="D166" i="8"/>
  <c r="B167" i="8"/>
  <c r="E171" i="7"/>
  <c r="C171" i="7"/>
  <c r="F171" i="7"/>
  <c r="D171" i="7"/>
  <c r="B172" i="7"/>
  <c r="E163" i="3"/>
  <c r="D163" i="3"/>
  <c r="C163" i="3"/>
  <c r="F163" i="3"/>
  <c r="B164" i="3"/>
  <c r="E164" i="11" l="1"/>
  <c r="C164" i="11"/>
  <c r="E166" i="10"/>
  <c r="C166" i="10"/>
  <c r="F170" i="11"/>
  <c r="D170" i="11"/>
  <c r="B171" i="11"/>
  <c r="F168" i="10"/>
  <c r="D168" i="10"/>
  <c r="B169" i="10"/>
  <c r="E164" i="8"/>
  <c r="C164" i="8"/>
  <c r="E164" i="9"/>
  <c r="C164" i="9"/>
  <c r="F172" i="9"/>
  <c r="D172" i="9"/>
  <c r="B173" i="9"/>
  <c r="F167" i="8"/>
  <c r="D167" i="8"/>
  <c r="B168" i="8"/>
  <c r="E172" i="7"/>
  <c r="D172" i="7"/>
  <c r="C172" i="7"/>
  <c r="F172" i="7"/>
  <c r="B173" i="7"/>
  <c r="F164" i="3"/>
  <c r="E164" i="3"/>
  <c r="C164" i="3"/>
  <c r="D164" i="3"/>
  <c r="B165" i="3"/>
  <c r="C167" i="10" l="1"/>
  <c r="E167" i="10"/>
  <c r="C165" i="11"/>
  <c r="E165" i="11"/>
  <c r="D171" i="11"/>
  <c r="F171" i="11"/>
  <c r="B172" i="11"/>
  <c r="F169" i="10"/>
  <c r="D169" i="10"/>
  <c r="B170" i="10"/>
  <c r="C165" i="9"/>
  <c r="E165" i="9"/>
  <c r="C165" i="8"/>
  <c r="E165" i="8"/>
  <c r="D173" i="9"/>
  <c r="F173" i="9"/>
  <c r="B174" i="9"/>
  <c r="D168" i="8"/>
  <c r="F168" i="8"/>
  <c r="B169" i="8"/>
  <c r="C173" i="7"/>
  <c r="E173" i="7"/>
  <c r="D173" i="7"/>
  <c r="F173" i="7"/>
  <c r="B174" i="7"/>
  <c r="C165" i="3"/>
  <c r="F165" i="3"/>
  <c r="E165" i="3"/>
  <c r="D165" i="3"/>
  <c r="B166" i="3"/>
  <c r="E166" i="11" l="1"/>
  <c r="C166" i="11"/>
  <c r="E168" i="10"/>
  <c r="C168" i="10"/>
  <c r="F172" i="11"/>
  <c r="D172" i="11"/>
  <c r="B173" i="11"/>
  <c r="D170" i="10"/>
  <c r="F170" i="10"/>
  <c r="B171" i="10"/>
  <c r="E166" i="8"/>
  <c r="C166" i="8"/>
  <c r="E166" i="9"/>
  <c r="C166" i="9"/>
  <c r="F174" i="9"/>
  <c r="D174" i="9"/>
  <c r="B175" i="9"/>
  <c r="F169" i="8"/>
  <c r="D169" i="8"/>
  <c r="B170" i="8"/>
  <c r="C174" i="7"/>
  <c r="F174" i="7"/>
  <c r="D174" i="7"/>
  <c r="E174" i="7"/>
  <c r="B175" i="7"/>
  <c r="F166" i="3"/>
  <c r="E166" i="3"/>
  <c r="D166" i="3"/>
  <c r="C166" i="3"/>
  <c r="B167" i="3"/>
  <c r="E169" i="10" l="1"/>
  <c r="C169" i="10"/>
  <c r="E167" i="11"/>
  <c r="C167" i="11"/>
  <c r="F173" i="11"/>
  <c r="D173" i="11"/>
  <c r="B174" i="11"/>
  <c r="F171" i="10"/>
  <c r="D171" i="10"/>
  <c r="B172" i="10"/>
  <c r="C167" i="9"/>
  <c r="E167" i="9"/>
  <c r="E167" i="8"/>
  <c r="C167" i="8"/>
  <c r="F175" i="9"/>
  <c r="D175" i="9"/>
  <c r="B176" i="9"/>
  <c r="F170" i="8"/>
  <c r="D170" i="8"/>
  <c r="B171" i="8"/>
  <c r="F175" i="7"/>
  <c r="E175" i="7"/>
  <c r="D175" i="7"/>
  <c r="C175" i="7"/>
  <c r="B176" i="7"/>
  <c r="F167" i="3"/>
  <c r="D167" i="3"/>
  <c r="E167" i="3"/>
  <c r="C167" i="3"/>
  <c r="B168" i="3"/>
  <c r="E168" i="11" l="1"/>
  <c r="C168" i="11"/>
  <c r="E170" i="10"/>
  <c r="C170" i="10"/>
  <c r="F174" i="11"/>
  <c r="D174" i="11"/>
  <c r="B175" i="11"/>
  <c r="F172" i="10"/>
  <c r="D172" i="10"/>
  <c r="B173" i="10"/>
  <c r="E168" i="8"/>
  <c r="C168" i="8"/>
  <c r="E168" i="9"/>
  <c r="C168" i="9"/>
  <c r="F176" i="9"/>
  <c r="D176" i="9"/>
  <c r="B177" i="9"/>
  <c r="F171" i="8"/>
  <c r="D171" i="8"/>
  <c r="B172" i="8"/>
  <c r="D176" i="7"/>
  <c r="C176" i="7"/>
  <c r="F176" i="7"/>
  <c r="E176" i="7"/>
  <c r="B177" i="7"/>
  <c r="D168" i="3"/>
  <c r="C168" i="3"/>
  <c r="F168" i="3"/>
  <c r="E168" i="3"/>
  <c r="B169" i="3"/>
  <c r="E171" i="10" l="1"/>
  <c r="C171" i="10"/>
  <c r="C169" i="11"/>
  <c r="E169" i="11"/>
  <c r="F175" i="11"/>
  <c r="D175" i="11"/>
  <c r="B176" i="11"/>
  <c r="F173" i="10"/>
  <c r="D173" i="10"/>
  <c r="B174" i="10"/>
  <c r="E169" i="9"/>
  <c r="C169" i="9"/>
  <c r="E169" i="8"/>
  <c r="C169" i="8"/>
  <c r="F177" i="9"/>
  <c r="D177" i="9"/>
  <c r="B178" i="9"/>
  <c r="F172" i="8"/>
  <c r="D172" i="8"/>
  <c r="B173" i="8"/>
  <c r="D177" i="7"/>
  <c r="C177" i="7"/>
  <c r="E177" i="7"/>
  <c r="F177" i="7"/>
  <c r="B178" i="7"/>
  <c r="F169" i="3"/>
  <c r="E169" i="3"/>
  <c r="D169" i="3"/>
  <c r="C169" i="3"/>
  <c r="B170" i="3"/>
  <c r="E172" i="10" l="1"/>
  <c r="C172" i="10"/>
  <c r="E170" i="11"/>
  <c r="C170" i="11"/>
  <c r="D176" i="11"/>
  <c r="F176" i="11"/>
  <c r="B177" i="11"/>
  <c r="F174" i="10"/>
  <c r="D174" i="10"/>
  <c r="B175" i="10"/>
  <c r="C170" i="8"/>
  <c r="E170" i="8"/>
  <c r="C170" i="9"/>
  <c r="E170" i="9"/>
  <c r="D178" i="9"/>
  <c r="F178" i="9"/>
  <c r="B179" i="9"/>
  <c r="D173" i="8"/>
  <c r="F173" i="8"/>
  <c r="B174" i="8"/>
  <c r="F178" i="7"/>
  <c r="E178" i="7"/>
  <c r="D178" i="7"/>
  <c r="C178" i="7"/>
  <c r="B179" i="7"/>
  <c r="E170" i="3"/>
  <c r="D170" i="3"/>
  <c r="C170" i="3"/>
  <c r="F170" i="3"/>
  <c r="B171" i="3"/>
  <c r="E171" i="11" l="1"/>
  <c r="C171" i="11"/>
  <c r="E173" i="10"/>
  <c r="C173" i="10"/>
  <c r="F177" i="11"/>
  <c r="D177" i="11"/>
  <c r="B178" i="11"/>
  <c r="D175" i="10"/>
  <c r="F175" i="10"/>
  <c r="B176" i="10"/>
  <c r="E171" i="9"/>
  <c r="C171" i="9"/>
  <c r="E171" i="8"/>
  <c r="C171" i="8"/>
  <c r="F179" i="9"/>
  <c r="D179" i="9"/>
  <c r="B180" i="9"/>
  <c r="F174" i="8"/>
  <c r="D174" i="8"/>
  <c r="B175" i="8"/>
  <c r="E179" i="7"/>
  <c r="D179" i="7"/>
  <c r="F179" i="7"/>
  <c r="C179" i="7"/>
  <c r="B180" i="7"/>
  <c r="E171" i="3"/>
  <c r="D171" i="3"/>
  <c r="C171" i="3"/>
  <c r="F171" i="3"/>
  <c r="B172" i="3"/>
  <c r="E174" i="10" l="1"/>
  <c r="C174" i="10"/>
  <c r="E172" i="11"/>
  <c r="C172" i="11"/>
  <c r="F178" i="11"/>
  <c r="D178" i="11"/>
  <c r="B179" i="11"/>
  <c r="F176" i="10"/>
  <c r="D176" i="10"/>
  <c r="B177" i="10"/>
  <c r="E172" i="8"/>
  <c r="C172" i="8"/>
  <c r="C172" i="9"/>
  <c r="E172" i="9"/>
  <c r="F180" i="9"/>
  <c r="D180" i="9"/>
  <c r="B181" i="9"/>
  <c r="F175" i="8"/>
  <c r="D175" i="8"/>
  <c r="B176" i="8"/>
  <c r="E180" i="7"/>
  <c r="D180" i="7"/>
  <c r="F180" i="7"/>
  <c r="C180" i="7"/>
  <c r="B181" i="7"/>
  <c r="F172" i="3"/>
  <c r="E172" i="3"/>
  <c r="C172" i="3"/>
  <c r="D172" i="3"/>
  <c r="B173" i="3"/>
  <c r="C173" i="11" l="1"/>
  <c r="E173" i="11"/>
  <c r="C175" i="10"/>
  <c r="E175" i="10"/>
  <c r="D179" i="11"/>
  <c r="F179" i="11"/>
  <c r="B180" i="11"/>
  <c r="F177" i="10"/>
  <c r="D177" i="10"/>
  <c r="B178" i="10"/>
  <c r="C173" i="9"/>
  <c r="E173" i="9"/>
  <c r="C173" i="8"/>
  <c r="E173" i="8"/>
  <c r="D181" i="9"/>
  <c r="F181" i="9"/>
  <c r="B182" i="9"/>
  <c r="D176" i="8"/>
  <c r="F176" i="8"/>
  <c r="B177" i="8"/>
  <c r="C181" i="7"/>
  <c r="D181" i="7"/>
  <c r="F181" i="7"/>
  <c r="E181" i="7"/>
  <c r="B182" i="7"/>
  <c r="F173" i="3"/>
  <c r="C173" i="3"/>
  <c r="E173" i="3"/>
  <c r="D173" i="3"/>
  <c r="B174" i="3"/>
  <c r="E176" i="10" l="1"/>
  <c r="C176" i="10"/>
  <c r="E174" i="11"/>
  <c r="C174" i="11"/>
  <c r="F180" i="11"/>
  <c r="D180" i="11"/>
  <c r="B181" i="11"/>
  <c r="D178" i="10"/>
  <c r="F178" i="10"/>
  <c r="B179" i="10"/>
  <c r="E174" i="8"/>
  <c r="C174" i="8"/>
  <c r="E174" i="9"/>
  <c r="C174" i="9"/>
  <c r="F182" i="9"/>
  <c r="D182" i="9"/>
  <c r="B183" i="9"/>
  <c r="F177" i="8"/>
  <c r="D177" i="8"/>
  <c r="B178" i="8"/>
  <c r="C182" i="7"/>
  <c r="F182" i="7"/>
  <c r="E182" i="7"/>
  <c r="D182" i="7"/>
  <c r="B183" i="7"/>
  <c r="E174" i="3"/>
  <c r="F174" i="3"/>
  <c r="D174" i="3"/>
  <c r="C174" i="3"/>
  <c r="B175" i="3"/>
  <c r="E175" i="11" l="1"/>
  <c r="C175" i="11"/>
  <c r="E177" i="10"/>
  <c r="C177" i="10"/>
  <c r="F181" i="11"/>
  <c r="D181" i="11"/>
  <c r="B182" i="11"/>
  <c r="F179" i="10"/>
  <c r="D179" i="10"/>
  <c r="B180" i="10"/>
  <c r="C175" i="9"/>
  <c r="E175" i="9"/>
  <c r="C175" i="8"/>
  <c r="E175" i="8"/>
  <c r="F183" i="9"/>
  <c r="D183" i="9"/>
  <c r="B184" i="9"/>
  <c r="F178" i="8"/>
  <c r="D178" i="8"/>
  <c r="B179" i="8"/>
  <c r="F183" i="7"/>
  <c r="E183" i="7"/>
  <c r="D183" i="7"/>
  <c r="C183" i="7"/>
  <c r="B184" i="7"/>
  <c r="D175" i="3"/>
  <c r="C175" i="3"/>
  <c r="E175" i="3"/>
  <c r="F175" i="3"/>
  <c r="B176" i="3"/>
  <c r="E178" i="10" l="1"/>
  <c r="C178" i="10"/>
  <c r="E176" i="11"/>
  <c r="C176" i="11"/>
  <c r="F182" i="11"/>
  <c r="D182" i="11"/>
  <c r="B183" i="11"/>
  <c r="F180" i="10"/>
  <c r="D180" i="10"/>
  <c r="B181" i="10"/>
  <c r="E176" i="8"/>
  <c r="C176" i="8"/>
  <c r="E176" i="9"/>
  <c r="C176" i="9"/>
  <c r="F184" i="9"/>
  <c r="D184" i="9"/>
  <c r="B185" i="9"/>
  <c r="F179" i="8"/>
  <c r="D179" i="8"/>
  <c r="B180" i="8"/>
  <c r="D184" i="7"/>
  <c r="E184" i="7"/>
  <c r="F184" i="7"/>
  <c r="C184" i="7"/>
  <c r="B185" i="7"/>
  <c r="C176" i="3"/>
  <c r="F176" i="3"/>
  <c r="E176" i="3"/>
  <c r="D176" i="3"/>
  <c r="B177" i="3"/>
  <c r="E177" i="11" l="1"/>
  <c r="C177" i="11"/>
  <c r="E179" i="10"/>
  <c r="C179" i="10"/>
  <c r="F183" i="11"/>
  <c r="D183" i="11"/>
  <c r="B184" i="11"/>
  <c r="F181" i="10"/>
  <c r="D181" i="10"/>
  <c r="B182" i="10"/>
  <c r="E177" i="9"/>
  <c r="C177" i="9"/>
  <c r="E177" i="8"/>
  <c r="C177" i="8"/>
  <c r="F185" i="9"/>
  <c r="D185" i="9"/>
  <c r="B186" i="9"/>
  <c r="F180" i="8"/>
  <c r="D180" i="8"/>
  <c r="B181" i="8"/>
  <c r="D185" i="7"/>
  <c r="C185" i="7"/>
  <c r="F185" i="7"/>
  <c r="E185" i="7"/>
  <c r="B186" i="7"/>
  <c r="F177" i="3"/>
  <c r="D177" i="3"/>
  <c r="C177" i="3"/>
  <c r="E177" i="3"/>
  <c r="B178" i="3"/>
  <c r="E180" i="10" l="1"/>
  <c r="C180" i="10"/>
  <c r="C178" i="11"/>
  <c r="E178" i="11"/>
  <c r="D184" i="11"/>
  <c r="F184" i="11"/>
  <c r="B185" i="11"/>
  <c r="F182" i="10"/>
  <c r="D182" i="10"/>
  <c r="B183" i="10"/>
  <c r="C178" i="8"/>
  <c r="E178" i="8"/>
  <c r="E178" i="9"/>
  <c r="C178" i="9"/>
  <c r="D186" i="9"/>
  <c r="F186" i="9"/>
  <c r="B187" i="9"/>
  <c r="D181" i="8"/>
  <c r="F181" i="8"/>
  <c r="B182" i="8"/>
  <c r="F186" i="7"/>
  <c r="D186" i="7"/>
  <c r="C186" i="7"/>
  <c r="E186" i="7"/>
  <c r="B187" i="7"/>
  <c r="E178" i="3"/>
  <c r="F178" i="3"/>
  <c r="C178" i="3"/>
  <c r="D178" i="3"/>
  <c r="B179" i="3"/>
  <c r="E181" i="10" l="1"/>
  <c r="C181" i="10"/>
  <c r="E179" i="11"/>
  <c r="C179" i="11"/>
  <c r="F185" i="11"/>
  <c r="D185" i="11"/>
  <c r="B186" i="11"/>
  <c r="D183" i="10"/>
  <c r="F183" i="10"/>
  <c r="B184" i="10"/>
  <c r="C179" i="9"/>
  <c r="E179" i="9"/>
  <c r="E179" i="8"/>
  <c r="C179" i="8"/>
  <c r="F187" i="9"/>
  <c r="D187" i="9"/>
  <c r="B188" i="9"/>
  <c r="F182" i="8"/>
  <c r="D182" i="8"/>
  <c r="B183" i="8"/>
  <c r="E187" i="7"/>
  <c r="F187" i="7"/>
  <c r="C187" i="7"/>
  <c r="D187" i="7"/>
  <c r="B188" i="7"/>
  <c r="D179" i="3"/>
  <c r="E179" i="3"/>
  <c r="C179" i="3"/>
  <c r="F179" i="3"/>
  <c r="B180" i="3"/>
  <c r="E180" i="11" l="1"/>
  <c r="C180" i="11"/>
  <c r="E182" i="10"/>
  <c r="C182" i="10"/>
  <c r="F186" i="11"/>
  <c r="D186" i="11"/>
  <c r="B187" i="11"/>
  <c r="F184" i="10"/>
  <c r="D184" i="10"/>
  <c r="B185" i="10"/>
  <c r="E180" i="8"/>
  <c r="C180" i="8"/>
  <c r="E180" i="9"/>
  <c r="C180" i="9"/>
  <c r="F188" i="9"/>
  <c r="D188" i="9"/>
  <c r="B189" i="9"/>
  <c r="F183" i="8"/>
  <c r="D183" i="8"/>
  <c r="B184" i="8"/>
  <c r="E188" i="7"/>
  <c r="D188" i="7"/>
  <c r="F188" i="7"/>
  <c r="C188" i="7"/>
  <c r="B189" i="7"/>
  <c r="C180" i="3"/>
  <c r="F180" i="3"/>
  <c r="D180" i="3"/>
  <c r="E180" i="3"/>
  <c r="B181" i="3"/>
  <c r="C183" i="10" l="1"/>
  <c r="E183" i="10"/>
  <c r="C181" i="11"/>
  <c r="E181" i="11"/>
  <c r="D187" i="11"/>
  <c r="F187" i="11"/>
  <c r="B188" i="11"/>
  <c r="F185" i="10"/>
  <c r="D185" i="10"/>
  <c r="B186" i="10"/>
  <c r="E181" i="9"/>
  <c r="C181" i="9"/>
  <c r="E181" i="8"/>
  <c r="C181" i="8"/>
  <c r="D189" i="9"/>
  <c r="F189" i="9"/>
  <c r="B190" i="9"/>
  <c r="D184" i="8"/>
  <c r="F184" i="8"/>
  <c r="B185" i="8"/>
  <c r="C189" i="7"/>
  <c r="E189" i="7"/>
  <c r="F189" i="7"/>
  <c r="D189" i="7"/>
  <c r="B190" i="7"/>
  <c r="F181" i="3"/>
  <c r="E181" i="3"/>
  <c r="D181" i="3"/>
  <c r="C181" i="3"/>
  <c r="B182" i="3"/>
  <c r="E182" i="11" l="1"/>
  <c r="C182" i="11"/>
  <c r="E184" i="10"/>
  <c r="C184" i="10"/>
  <c r="F188" i="11"/>
  <c r="D188" i="11"/>
  <c r="B189" i="11"/>
  <c r="D186" i="10"/>
  <c r="F186" i="10"/>
  <c r="B187" i="10"/>
  <c r="E182" i="8"/>
  <c r="C182" i="8"/>
  <c r="C182" i="9"/>
  <c r="E182" i="9"/>
  <c r="F190" i="9"/>
  <c r="D190" i="9"/>
  <c r="B191" i="9"/>
  <c r="F185" i="8"/>
  <c r="D185" i="8"/>
  <c r="B186" i="8"/>
  <c r="C190" i="7"/>
  <c r="F190" i="7"/>
  <c r="D190" i="7"/>
  <c r="E190" i="7"/>
  <c r="B191" i="7"/>
  <c r="E182" i="3"/>
  <c r="D182" i="3"/>
  <c r="F182" i="3"/>
  <c r="C182" i="3"/>
  <c r="B183" i="3"/>
  <c r="E185" i="10" l="1"/>
  <c r="C185" i="10"/>
  <c r="E183" i="11"/>
  <c r="C183" i="11"/>
  <c r="F189" i="11"/>
  <c r="D189" i="11"/>
  <c r="B190" i="11"/>
  <c r="F187" i="10"/>
  <c r="D187" i="10"/>
  <c r="B188" i="10"/>
  <c r="E183" i="9"/>
  <c r="C183" i="9"/>
  <c r="E183" i="8"/>
  <c r="C183" i="8"/>
  <c r="F191" i="9"/>
  <c r="D191" i="9"/>
  <c r="B192" i="9"/>
  <c r="F186" i="8"/>
  <c r="D186" i="8"/>
  <c r="B187" i="8"/>
  <c r="F191" i="7"/>
  <c r="E191" i="7"/>
  <c r="D191" i="7"/>
  <c r="C191" i="7"/>
  <c r="B192" i="7"/>
  <c r="D183" i="3"/>
  <c r="F183" i="3"/>
  <c r="E183" i="3"/>
  <c r="C183" i="3"/>
  <c r="B184" i="3"/>
  <c r="E184" i="11" l="1"/>
  <c r="C184" i="11"/>
  <c r="E186" i="10"/>
  <c r="C186" i="10"/>
  <c r="F190" i="11"/>
  <c r="D190" i="11"/>
  <c r="B191" i="11"/>
  <c r="D188" i="10"/>
  <c r="F188" i="10"/>
  <c r="B189" i="10"/>
  <c r="E184" i="8"/>
  <c r="C184" i="8"/>
  <c r="C184" i="9"/>
  <c r="E184" i="9"/>
  <c r="F192" i="9"/>
  <c r="D192" i="9"/>
  <c r="B193" i="9"/>
  <c r="F187" i="8"/>
  <c r="D187" i="8"/>
  <c r="B188" i="8"/>
  <c r="D192" i="7"/>
  <c r="F192" i="7"/>
  <c r="C192" i="7"/>
  <c r="E192" i="7"/>
  <c r="B193" i="7"/>
  <c r="C184" i="3"/>
  <c r="E184" i="3"/>
  <c r="F184" i="3"/>
  <c r="D184" i="3"/>
  <c r="B185" i="3"/>
  <c r="E187" i="10" l="1"/>
  <c r="C187" i="10"/>
  <c r="E185" i="11"/>
  <c r="C185" i="11"/>
  <c r="F191" i="11"/>
  <c r="D191" i="11"/>
  <c r="B192" i="11"/>
  <c r="D189" i="10"/>
  <c r="F189" i="10"/>
  <c r="B190" i="10"/>
  <c r="E185" i="9"/>
  <c r="C185" i="9"/>
  <c r="E185" i="8"/>
  <c r="C185" i="8"/>
  <c r="F193" i="9"/>
  <c r="D193" i="9"/>
  <c r="B194" i="9"/>
  <c r="F188" i="8"/>
  <c r="D188" i="8"/>
  <c r="B189" i="8"/>
  <c r="D193" i="7"/>
  <c r="C193" i="7"/>
  <c r="F193" i="7"/>
  <c r="E193" i="7"/>
  <c r="B194" i="7"/>
  <c r="F185" i="3"/>
  <c r="E185" i="3"/>
  <c r="D185" i="3"/>
  <c r="C185" i="3"/>
  <c r="B186" i="3"/>
  <c r="C186" i="11" l="1"/>
  <c r="E186" i="11"/>
  <c r="C188" i="10"/>
  <c r="E188" i="10"/>
  <c r="D192" i="11"/>
  <c r="F192" i="11"/>
  <c r="B193" i="11"/>
  <c r="F190" i="10"/>
  <c r="D190" i="10"/>
  <c r="B191" i="10"/>
  <c r="C186" i="8"/>
  <c r="E186" i="8"/>
  <c r="E186" i="9"/>
  <c r="C186" i="9"/>
  <c r="D194" i="9"/>
  <c r="F194" i="9"/>
  <c r="B195" i="9"/>
  <c r="D189" i="8"/>
  <c r="F189" i="8"/>
  <c r="B190" i="8"/>
  <c r="F194" i="7"/>
  <c r="C194" i="7"/>
  <c r="E194" i="7"/>
  <c r="D194" i="7"/>
  <c r="B195" i="7"/>
  <c r="E186" i="3"/>
  <c r="F186" i="3"/>
  <c r="D186" i="3"/>
  <c r="C186" i="3"/>
  <c r="B187" i="3"/>
  <c r="C189" i="10" l="1"/>
  <c r="E189" i="10"/>
  <c r="E187" i="11"/>
  <c r="C187" i="11"/>
  <c r="F193" i="11"/>
  <c r="D193" i="11"/>
  <c r="B194" i="11"/>
  <c r="F191" i="10"/>
  <c r="D191" i="10"/>
  <c r="B192" i="10"/>
  <c r="E187" i="9"/>
  <c r="C187" i="9"/>
  <c r="E187" i="8"/>
  <c r="C187" i="8"/>
  <c r="F195" i="9"/>
  <c r="D195" i="9"/>
  <c r="B196" i="9"/>
  <c r="F190" i="8"/>
  <c r="D190" i="8"/>
  <c r="B191" i="8"/>
  <c r="E195" i="7"/>
  <c r="D195" i="7"/>
  <c r="C195" i="7"/>
  <c r="F195" i="7"/>
  <c r="B196" i="7"/>
  <c r="D187" i="3"/>
  <c r="F187" i="3"/>
  <c r="E187" i="3"/>
  <c r="C187" i="3"/>
  <c r="B188" i="3"/>
  <c r="E188" i="11" l="1"/>
  <c r="C188" i="11"/>
  <c r="E190" i="10"/>
  <c r="C190" i="10"/>
  <c r="F194" i="11"/>
  <c r="D194" i="11"/>
  <c r="B195" i="11"/>
  <c r="D192" i="10"/>
  <c r="F192" i="10"/>
  <c r="B193" i="10"/>
  <c r="E188" i="8"/>
  <c r="C188" i="8"/>
  <c r="E188" i="9"/>
  <c r="C188" i="9"/>
  <c r="F196" i="9"/>
  <c r="D196" i="9"/>
  <c r="B197" i="9"/>
  <c r="F191" i="8"/>
  <c r="D191" i="8"/>
  <c r="B192" i="8"/>
  <c r="E196" i="7"/>
  <c r="D196" i="7"/>
  <c r="F196" i="7"/>
  <c r="C196" i="7"/>
  <c r="B197" i="7"/>
  <c r="C188" i="3"/>
  <c r="F188" i="3"/>
  <c r="E188" i="3"/>
  <c r="D188" i="3"/>
  <c r="B189" i="3"/>
  <c r="E191" i="10" l="1"/>
  <c r="C191" i="10"/>
  <c r="C189" i="11"/>
  <c r="E189" i="11"/>
  <c r="D195" i="11"/>
  <c r="F195" i="11"/>
  <c r="B196" i="11"/>
  <c r="F193" i="10"/>
  <c r="D193" i="10"/>
  <c r="B194" i="10"/>
  <c r="E189" i="9"/>
  <c r="C189" i="9"/>
  <c r="C189" i="8"/>
  <c r="E189" i="8"/>
  <c r="D197" i="9"/>
  <c r="F197" i="9"/>
  <c r="B198" i="9"/>
  <c r="D192" i="8"/>
  <c r="F192" i="8"/>
  <c r="B193" i="8"/>
  <c r="C197" i="7"/>
  <c r="F197" i="7"/>
  <c r="D197" i="7"/>
  <c r="E197" i="7"/>
  <c r="B198" i="7"/>
  <c r="F189" i="3"/>
  <c r="E189" i="3"/>
  <c r="C189" i="3"/>
  <c r="D189" i="3"/>
  <c r="B190" i="3"/>
  <c r="E192" i="10" l="1"/>
  <c r="C192" i="10"/>
  <c r="E190" i="11"/>
  <c r="C190" i="11"/>
  <c r="F196" i="11"/>
  <c r="D196" i="11"/>
  <c r="B197" i="11"/>
  <c r="F194" i="10"/>
  <c r="D194" i="10"/>
  <c r="B195" i="10"/>
  <c r="E190" i="8"/>
  <c r="C190" i="8"/>
  <c r="E190" i="9"/>
  <c r="C190" i="9"/>
  <c r="F198" i="9"/>
  <c r="D198" i="9"/>
  <c r="B199" i="9"/>
  <c r="F193" i="8"/>
  <c r="D193" i="8"/>
  <c r="B194" i="8"/>
  <c r="C198" i="7"/>
  <c r="F198" i="7"/>
  <c r="E198" i="7"/>
  <c r="D198" i="7"/>
  <c r="B199" i="7"/>
  <c r="E190" i="3"/>
  <c r="D190" i="3"/>
  <c r="F190" i="3"/>
  <c r="C190" i="3"/>
  <c r="B191" i="3"/>
  <c r="E191" i="11" l="1"/>
  <c r="C191" i="11"/>
  <c r="E193" i="10"/>
  <c r="C193" i="10"/>
  <c r="F197" i="11"/>
  <c r="D197" i="11"/>
  <c r="B198" i="11"/>
  <c r="F195" i="10"/>
  <c r="D195" i="10"/>
  <c r="B196" i="10"/>
  <c r="C191" i="9"/>
  <c r="E191" i="9"/>
  <c r="E191" i="8"/>
  <c r="C191" i="8"/>
  <c r="F199" i="9"/>
  <c r="D199" i="9"/>
  <c r="B200" i="9"/>
  <c r="F194" i="8"/>
  <c r="D194" i="8"/>
  <c r="B195" i="8"/>
  <c r="F199" i="7"/>
  <c r="E199" i="7"/>
  <c r="C199" i="7"/>
  <c r="D199" i="7"/>
  <c r="B200" i="7"/>
  <c r="D191" i="3"/>
  <c r="E191" i="3"/>
  <c r="F191" i="3"/>
  <c r="C191" i="3"/>
  <c r="B192" i="3"/>
  <c r="E194" i="10" l="1"/>
  <c r="C194" i="10"/>
  <c r="E192" i="11"/>
  <c r="C192" i="11"/>
  <c r="F198" i="11"/>
  <c r="D198" i="11"/>
  <c r="B199" i="11"/>
  <c r="F196" i="10"/>
  <c r="D196" i="10"/>
  <c r="B197" i="10"/>
  <c r="E192" i="8"/>
  <c r="C192" i="8"/>
  <c r="E192" i="9"/>
  <c r="C192" i="9"/>
  <c r="F200" i="9"/>
  <c r="D200" i="9"/>
  <c r="B201" i="9"/>
  <c r="F195" i="8"/>
  <c r="D195" i="8"/>
  <c r="B196" i="8"/>
  <c r="D200" i="7"/>
  <c r="E200" i="7"/>
  <c r="C200" i="7"/>
  <c r="F200" i="7"/>
  <c r="B201" i="7"/>
  <c r="C192" i="3"/>
  <c r="F192" i="3"/>
  <c r="E192" i="3"/>
  <c r="D192" i="3"/>
  <c r="B193" i="3"/>
  <c r="E193" i="11" l="1"/>
  <c r="C193" i="11"/>
  <c r="E195" i="10"/>
  <c r="C195" i="10"/>
  <c r="F199" i="11"/>
  <c r="D199" i="11"/>
  <c r="B200" i="11"/>
  <c r="D197" i="10"/>
  <c r="F197" i="10"/>
  <c r="B198" i="10"/>
  <c r="E193" i="9"/>
  <c r="C193" i="9"/>
  <c r="E193" i="8"/>
  <c r="C193" i="8"/>
  <c r="F201" i="9"/>
  <c r="D201" i="9"/>
  <c r="B202" i="9"/>
  <c r="F196" i="8"/>
  <c r="D196" i="8"/>
  <c r="B197" i="8"/>
  <c r="F201" i="7"/>
  <c r="D201" i="7"/>
  <c r="C201" i="7"/>
  <c r="E201" i="7"/>
  <c r="B202" i="7"/>
  <c r="C193" i="3"/>
  <c r="F193" i="3"/>
  <c r="E193" i="3"/>
  <c r="D193" i="3"/>
  <c r="B194" i="3"/>
  <c r="E196" i="10" l="1"/>
  <c r="C196" i="10"/>
  <c r="C194" i="11"/>
  <c r="E194" i="11"/>
  <c r="D200" i="11"/>
  <c r="F200" i="11"/>
  <c r="B201" i="11"/>
  <c r="F198" i="10"/>
  <c r="D198" i="10"/>
  <c r="B199" i="10"/>
  <c r="C194" i="8"/>
  <c r="E194" i="8"/>
  <c r="C194" i="9"/>
  <c r="E194" i="9"/>
  <c r="D202" i="9"/>
  <c r="F202" i="9"/>
  <c r="B203" i="9"/>
  <c r="D197" i="8"/>
  <c r="F197" i="8"/>
  <c r="B198" i="8"/>
  <c r="C202" i="7"/>
  <c r="E202" i="7"/>
  <c r="F202" i="7"/>
  <c r="D202" i="7"/>
  <c r="B203" i="7"/>
  <c r="F194" i="3"/>
  <c r="E194" i="3"/>
  <c r="D194" i="3"/>
  <c r="C194" i="3"/>
  <c r="B195" i="3"/>
  <c r="C197" i="10" l="1"/>
  <c r="E197" i="10"/>
  <c r="E195" i="11"/>
  <c r="C195" i="11"/>
  <c r="F201" i="11"/>
  <c r="D201" i="11"/>
  <c r="B202" i="11"/>
  <c r="F199" i="10"/>
  <c r="D199" i="10"/>
  <c r="B200" i="10"/>
  <c r="E195" i="9"/>
  <c r="C195" i="9"/>
  <c r="E195" i="8"/>
  <c r="C195" i="8"/>
  <c r="F203" i="9"/>
  <c r="D203" i="9"/>
  <c r="B204" i="9"/>
  <c r="F198" i="8"/>
  <c r="D198" i="8"/>
  <c r="B199" i="8"/>
  <c r="D203" i="7"/>
  <c r="E203" i="7"/>
  <c r="C203" i="7"/>
  <c r="F203" i="7"/>
  <c r="B204" i="7"/>
  <c r="D195" i="3"/>
  <c r="C195" i="3"/>
  <c r="F195" i="3"/>
  <c r="E195" i="3"/>
  <c r="B196" i="3"/>
  <c r="E196" i="11" l="1"/>
  <c r="C196" i="11"/>
  <c r="E198" i="10"/>
  <c r="C198" i="10"/>
  <c r="F202" i="11"/>
  <c r="D202" i="11"/>
  <c r="B203" i="11"/>
  <c r="D200" i="10"/>
  <c r="F200" i="10"/>
  <c r="B201" i="10"/>
  <c r="E196" i="8"/>
  <c r="C196" i="8"/>
  <c r="E196" i="9"/>
  <c r="C196" i="9"/>
  <c r="F204" i="9"/>
  <c r="D204" i="9"/>
  <c r="B205" i="9"/>
  <c r="F199" i="8"/>
  <c r="D199" i="8"/>
  <c r="B200" i="8"/>
  <c r="E204" i="7"/>
  <c r="C204" i="7"/>
  <c r="F204" i="7"/>
  <c r="D204" i="7"/>
  <c r="B205" i="7"/>
  <c r="D196" i="3"/>
  <c r="C196" i="3"/>
  <c r="F196" i="3"/>
  <c r="E196" i="3"/>
  <c r="B197" i="3"/>
  <c r="E199" i="10" l="1"/>
  <c r="C199" i="10"/>
  <c r="C197" i="11"/>
  <c r="E197" i="11"/>
  <c r="D203" i="11"/>
  <c r="F203" i="11"/>
  <c r="B204" i="11"/>
  <c r="F201" i="10"/>
  <c r="D201" i="10"/>
  <c r="B202" i="10"/>
  <c r="E197" i="9"/>
  <c r="C197" i="9"/>
  <c r="C197" i="8"/>
  <c r="E197" i="8"/>
  <c r="D205" i="9"/>
  <c r="F205" i="9"/>
  <c r="B206" i="9"/>
  <c r="D200" i="8"/>
  <c r="F200" i="8"/>
  <c r="B201" i="8"/>
  <c r="E205" i="7"/>
  <c r="D205" i="7"/>
  <c r="C205" i="7"/>
  <c r="F205" i="7"/>
  <c r="B206" i="7"/>
  <c r="F197" i="3"/>
  <c r="D197" i="3"/>
  <c r="E197" i="3"/>
  <c r="C197" i="3"/>
  <c r="B198" i="3"/>
  <c r="E200" i="10" l="1"/>
  <c r="C200" i="10"/>
  <c r="E198" i="11"/>
  <c r="C198" i="11"/>
  <c r="F204" i="11"/>
  <c r="D204" i="11"/>
  <c r="B205" i="11"/>
  <c r="F202" i="10"/>
  <c r="D202" i="10"/>
  <c r="B203" i="10"/>
  <c r="E198" i="8"/>
  <c r="C198" i="8"/>
  <c r="E198" i="9"/>
  <c r="C198" i="9"/>
  <c r="F206" i="9"/>
  <c r="D206" i="9"/>
  <c r="B207" i="9"/>
  <c r="F201" i="8"/>
  <c r="D201" i="8"/>
  <c r="B202" i="8"/>
  <c r="E206" i="7"/>
  <c r="C206" i="7"/>
  <c r="D206" i="7"/>
  <c r="F206" i="7"/>
  <c r="B207" i="7"/>
  <c r="E198" i="3"/>
  <c r="D198" i="3"/>
  <c r="C198" i="3"/>
  <c r="F198" i="3"/>
  <c r="B199" i="3"/>
  <c r="E199" i="11" l="1"/>
  <c r="C199" i="11"/>
  <c r="E201" i="10"/>
  <c r="C201" i="10"/>
  <c r="F205" i="11"/>
  <c r="D205" i="11"/>
  <c r="B206" i="11"/>
  <c r="F203" i="10"/>
  <c r="D203" i="10"/>
  <c r="B204" i="10"/>
  <c r="C199" i="9"/>
  <c r="E199" i="9"/>
  <c r="E199" i="8"/>
  <c r="C199" i="8"/>
  <c r="F207" i="9"/>
  <c r="D207" i="9"/>
  <c r="B208" i="9"/>
  <c r="F202" i="8"/>
  <c r="D202" i="8"/>
  <c r="B203" i="8"/>
  <c r="F207" i="7"/>
  <c r="E207" i="7"/>
  <c r="D207" i="7"/>
  <c r="C207" i="7"/>
  <c r="B208" i="7"/>
  <c r="E199" i="3"/>
  <c r="D199" i="3"/>
  <c r="F199" i="3"/>
  <c r="C199" i="3"/>
  <c r="B200" i="3"/>
  <c r="E202" i="10" l="1"/>
  <c r="C202" i="10"/>
  <c r="E200" i="11"/>
  <c r="C200" i="11"/>
  <c r="F206" i="11"/>
  <c r="D206" i="11"/>
  <c r="B207" i="11"/>
  <c r="F204" i="10"/>
  <c r="D204" i="10"/>
  <c r="B205" i="10"/>
  <c r="E200" i="8"/>
  <c r="C200" i="8"/>
  <c r="E200" i="9"/>
  <c r="C200" i="9"/>
  <c r="F208" i="9"/>
  <c r="D208" i="9"/>
  <c r="B209" i="9"/>
  <c r="F203" i="8"/>
  <c r="D203" i="8"/>
  <c r="B204" i="8"/>
  <c r="C208" i="7"/>
  <c r="E208" i="7"/>
  <c r="F208" i="7"/>
  <c r="D208" i="7"/>
  <c r="B209" i="7"/>
  <c r="E200" i="3"/>
  <c r="C200" i="3"/>
  <c r="F200" i="3"/>
  <c r="D200" i="3"/>
  <c r="B201" i="3"/>
  <c r="E201" i="11" l="1"/>
  <c r="C201" i="11"/>
  <c r="E203" i="10"/>
  <c r="C203" i="10"/>
  <c r="F207" i="11"/>
  <c r="D207" i="11"/>
  <c r="B208" i="11"/>
  <c r="D205" i="10"/>
  <c r="F205" i="10"/>
  <c r="B206" i="10"/>
  <c r="C201" i="9"/>
  <c r="E201" i="9"/>
  <c r="E201" i="8"/>
  <c r="C201" i="8"/>
  <c r="F209" i="9"/>
  <c r="D209" i="9"/>
  <c r="B210" i="9"/>
  <c r="F204" i="8"/>
  <c r="D204" i="8"/>
  <c r="B205" i="8"/>
  <c r="F209" i="7"/>
  <c r="D209" i="7"/>
  <c r="E209" i="7"/>
  <c r="C209" i="7"/>
  <c r="B210" i="7"/>
  <c r="C201" i="3"/>
  <c r="F201" i="3"/>
  <c r="E201" i="3"/>
  <c r="D201" i="3"/>
  <c r="B202" i="3"/>
  <c r="E204" i="10" l="1"/>
  <c r="C204" i="10"/>
  <c r="C202" i="11"/>
  <c r="E202" i="11"/>
  <c r="D208" i="11"/>
  <c r="F208" i="11"/>
  <c r="B209" i="11"/>
  <c r="F206" i="10"/>
  <c r="D206" i="10"/>
  <c r="B207" i="10"/>
  <c r="C202" i="8"/>
  <c r="E202" i="8"/>
  <c r="C202" i="9"/>
  <c r="E202" i="9"/>
  <c r="D210" i="9"/>
  <c r="F210" i="9"/>
  <c r="B211" i="9"/>
  <c r="D205" i="8"/>
  <c r="F205" i="8"/>
  <c r="B206" i="8"/>
  <c r="E210" i="7"/>
  <c r="D210" i="7"/>
  <c r="F210" i="7"/>
  <c r="C210" i="7"/>
  <c r="B211" i="7"/>
  <c r="F202" i="3"/>
  <c r="E202" i="3"/>
  <c r="C202" i="3"/>
  <c r="D202" i="3"/>
  <c r="B203" i="3"/>
  <c r="C205" i="10" l="1"/>
  <c r="E205" i="10"/>
  <c r="E203" i="11"/>
  <c r="C203" i="11"/>
  <c r="F209" i="11"/>
  <c r="D209" i="11"/>
  <c r="B210" i="11"/>
  <c r="F207" i="10"/>
  <c r="D207" i="10"/>
  <c r="B208" i="10"/>
  <c r="C203" i="9"/>
  <c r="E203" i="9"/>
  <c r="E203" i="8"/>
  <c r="C203" i="8"/>
  <c r="F211" i="9"/>
  <c r="D211" i="9"/>
  <c r="B212" i="9"/>
  <c r="F206" i="8"/>
  <c r="D206" i="8"/>
  <c r="B207" i="8"/>
  <c r="D211" i="7"/>
  <c r="F211" i="7"/>
  <c r="E211" i="7"/>
  <c r="C211" i="7"/>
  <c r="B212" i="7"/>
  <c r="F203" i="3"/>
  <c r="D203" i="3"/>
  <c r="C203" i="3"/>
  <c r="E203" i="3"/>
  <c r="B204" i="3"/>
  <c r="E204" i="11" l="1"/>
  <c r="C204" i="11"/>
  <c r="E206" i="10"/>
  <c r="C206" i="10"/>
  <c r="F210" i="11"/>
  <c r="D210" i="11"/>
  <c r="B211" i="11"/>
  <c r="D208" i="10"/>
  <c r="F208" i="10"/>
  <c r="B209" i="10"/>
  <c r="E204" i="8"/>
  <c r="C204" i="8"/>
  <c r="E204" i="9"/>
  <c r="C204" i="9"/>
  <c r="F212" i="9"/>
  <c r="D212" i="9"/>
  <c r="B213" i="9"/>
  <c r="F207" i="8"/>
  <c r="D207" i="8"/>
  <c r="B208" i="8"/>
  <c r="E212" i="7"/>
  <c r="F212" i="7"/>
  <c r="C212" i="7"/>
  <c r="D212" i="7"/>
  <c r="B213" i="7"/>
  <c r="D204" i="3"/>
  <c r="C204" i="3"/>
  <c r="F204" i="3"/>
  <c r="E204" i="3"/>
  <c r="B205" i="3"/>
  <c r="E207" i="10" l="1"/>
  <c r="C207" i="10"/>
  <c r="C205" i="11"/>
  <c r="E205" i="11"/>
  <c r="D211" i="11"/>
  <c r="F211" i="11"/>
  <c r="B212" i="11"/>
  <c r="F209" i="10"/>
  <c r="D209" i="10"/>
  <c r="B210" i="10"/>
  <c r="E205" i="9"/>
  <c r="C205" i="9"/>
  <c r="C205" i="8"/>
  <c r="E205" i="8"/>
  <c r="D213" i="9"/>
  <c r="F213" i="9"/>
  <c r="B214" i="9"/>
  <c r="D208" i="8"/>
  <c r="F208" i="8"/>
  <c r="B209" i="8"/>
  <c r="F213" i="7"/>
  <c r="E213" i="7"/>
  <c r="C213" i="7"/>
  <c r="D213" i="7"/>
  <c r="B214" i="7"/>
  <c r="F205" i="3"/>
  <c r="D205" i="3"/>
  <c r="C205" i="3"/>
  <c r="E205" i="3"/>
  <c r="B206" i="3"/>
  <c r="E208" i="10" l="1"/>
  <c r="C208" i="10"/>
  <c r="E206" i="11"/>
  <c r="C206" i="11"/>
  <c r="F212" i="11"/>
  <c r="D212" i="11"/>
  <c r="B213" i="11"/>
  <c r="F210" i="10"/>
  <c r="D210" i="10"/>
  <c r="B211" i="10"/>
  <c r="E206" i="8"/>
  <c r="C206" i="8"/>
  <c r="E206" i="9"/>
  <c r="C206" i="9"/>
  <c r="F214" i="9"/>
  <c r="D214" i="9"/>
  <c r="B215" i="9"/>
  <c r="F209" i="8"/>
  <c r="D209" i="8"/>
  <c r="B210" i="8"/>
  <c r="E214" i="7"/>
  <c r="C214" i="7"/>
  <c r="F214" i="7"/>
  <c r="D214" i="7"/>
  <c r="B215" i="7"/>
  <c r="E206" i="3"/>
  <c r="D206" i="3"/>
  <c r="F206" i="3"/>
  <c r="C206" i="3"/>
  <c r="B207" i="3"/>
  <c r="E207" i="11" l="1"/>
  <c r="C207" i="11"/>
  <c r="E209" i="10"/>
  <c r="C209" i="10"/>
  <c r="F213" i="11"/>
  <c r="D213" i="11"/>
  <c r="B214" i="11"/>
  <c r="F211" i="10"/>
  <c r="D211" i="10"/>
  <c r="B212" i="10"/>
  <c r="C207" i="9"/>
  <c r="E207" i="9"/>
  <c r="E207" i="8"/>
  <c r="C207" i="8"/>
  <c r="F215" i="9"/>
  <c r="D215" i="9"/>
  <c r="B216" i="9"/>
  <c r="F210" i="8"/>
  <c r="D210" i="8"/>
  <c r="B211" i="8"/>
  <c r="F215" i="7"/>
  <c r="D215" i="7"/>
  <c r="C215" i="7"/>
  <c r="E215" i="7"/>
  <c r="B216" i="7"/>
  <c r="E207" i="3"/>
  <c r="D207" i="3"/>
  <c r="F207" i="3"/>
  <c r="C207" i="3"/>
  <c r="B208" i="3"/>
  <c r="E210" i="10" l="1"/>
  <c r="C210" i="10"/>
  <c r="E208" i="11"/>
  <c r="C208" i="11"/>
  <c r="F214" i="11"/>
  <c r="D214" i="11"/>
  <c r="B215" i="11"/>
  <c r="F212" i="10"/>
  <c r="D212" i="10"/>
  <c r="B213" i="10"/>
  <c r="E208" i="8"/>
  <c r="C208" i="8"/>
  <c r="C208" i="9"/>
  <c r="E208" i="9"/>
  <c r="F216" i="9"/>
  <c r="D216" i="9"/>
  <c r="B217" i="9"/>
  <c r="F211" i="8"/>
  <c r="D211" i="8"/>
  <c r="B212" i="8"/>
  <c r="C216" i="7"/>
  <c r="D216" i="7"/>
  <c r="E216" i="7"/>
  <c r="F216" i="7"/>
  <c r="B217" i="7"/>
  <c r="E208" i="3"/>
  <c r="C208" i="3"/>
  <c r="F208" i="3"/>
  <c r="D208" i="3"/>
  <c r="B209" i="3"/>
  <c r="E209" i="11" l="1"/>
  <c r="C209" i="11"/>
  <c r="E211" i="10"/>
  <c r="C211" i="10"/>
  <c r="F215" i="11"/>
  <c r="D215" i="11"/>
  <c r="B216" i="11"/>
  <c r="D213" i="10"/>
  <c r="F213" i="10"/>
  <c r="B214" i="10"/>
  <c r="C209" i="9"/>
  <c r="E209" i="9"/>
  <c r="E209" i="8"/>
  <c r="C209" i="8"/>
  <c r="F217" i="9"/>
  <c r="D217" i="9"/>
  <c r="B218" i="9"/>
  <c r="F212" i="8"/>
  <c r="D212" i="8"/>
  <c r="B213" i="8"/>
  <c r="F217" i="7"/>
  <c r="D217" i="7"/>
  <c r="C217" i="7"/>
  <c r="E217" i="7"/>
  <c r="B218" i="7"/>
  <c r="C209" i="3"/>
  <c r="F209" i="3"/>
  <c r="E209" i="3"/>
  <c r="D209" i="3"/>
  <c r="B210" i="3"/>
  <c r="E212" i="10" l="1"/>
  <c r="C212" i="10"/>
  <c r="C210" i="11"/>
  <c r="E210" i="11"/>
  <c r="D216" i="11"/>
  <c r="F216" i="11"/>
  <c r="B217" i="11"/>
  <c r="F214" i="10"/>
  <c r="D214" i="10"/>
  <c r="B215" i="10"/>
  <c r="C210" i="8"/>
  <c r="E210" i="8"/>
  <c r="C210" i="9"/>
  <c r="E210" i="9"/>
  <c r="D218" i="9"/>
  <c r="F218" i="9"/>
  <c r="B219" i="9"/>
  <c r="D213" i="8"/>
  <c r="F213" i="8"/>
  <c r="B214" i="8"/>
  <c r="E218" i="7"/>
  <c r="F218" i="7"/>
  <c r="D218" i="7"/>
  <c r="C218" i="7"/>
  <c r="B219" i="7"/>
  <c r="F210" i="3"/>
  <c r="E210" i="3"/>
  <c r="C210" i="3"/>
  <c r="D210" i="3"/>
  <c r="B211" i="3"/>
  <c r="C213" i="10" l="1"/>
  <c r="E213" i="10"/>
  <c r="E211" i="11"/>
  <c r="C211" i="11"/>
  <c r="F217" i="11"/>
  <c r="D217" i="11"/>
  <c r="B218" i="11"/>
  <c r="F215" i="10"/>
  <c r="D215" i="10"/>
  <c r="B216" i="10"/>
  <c r="C211" i="9"/>
  <c r="E211" i="9"/>
  <c r="E211" i="8"/>
  <c r="C211" i="8"/>
  <c r="F219" i="9"/>
  <c r="D219" i="9"/>
  <c r="B220" i="9"/>
  <c r="F214" i="8"/>
  <c r="D214" i="8"/>
  <c r="B215" i="8"/>
  <c r="D219" i="7"/>
  <c r="F219" i="7"/>
  <c r="E219" i="7"/>
  <c r="C219" i="7"/>
  <c r="B220" i="7"/>
  <c r="F211" i="3"/>
  <c r="D211" i="3"/>
  <c r="C211" i="3"/>
  <c r="E211" i="3"/>
  <c r="B212" i="3"/>
  <c r="E212" i="11" l="1"/>
  <c r="C212" i="11"/>
  <c r="E214" i="10"/>
  <c r="C214" i="10"/>
  <c r="F218" i="11"/>
  <c r="D218" i="11"/>
  <c r="B219" i="11"/>
  <c r="D216" i="10"/>
  <c r="F216" i="10"/>
  <c r="B217" i="10"/>
  <c r="E212" i="8"/>
  <c r="C212" i="8"/>
  <c r="E212" i="9"/>
  <c r="C212" i="9"/>
  <c r="F220" i="9"/>
  <c r="D220" i="9"/>
  <c r="B221" i="9"/>
  <c r="F215" i="8"/>
  <c r="D215" i="8"/>
  <c r="B216" i="8"/>
  <c r="E220" i="7"/>
  <c r="C220" i="7"/>
  <c r="F220" i="7"/>
  <c r="D220" i="7"/>
  <c r="B221" i="7"/>
  <c r="D212" i="3"/>
  <c r="C212" i="3"/>
  <c r="F212" i="3"/>
  <c r="E212" i="3"/>
  <c r="B213" i="3"/>
  <c r="E215" i="10" l="1"/>
  <c r="C215" i="10"/>
  <c r="C213" i="11"/>
  <c r="E213" i="11"/>
  <c r="D219" i="11"/>
  <c r="F219" i="11"/>
  <c r="B220" i="11"/>
  <c r="F217" i="10"/>
  <c r="D217" i="10"/>
  <c r="B218" i="10"/>
  <c r="E213" i="9"/>
  <c r="C213" i="9"/>
  <c r="E213" i="8"/>
  <c r="C213" i="8"/>
  <c r="D221" i="9"/>
  <c r="F221" i="9"/>
  <c r="B222" i="9"/>
  <c r="D216" i="8"/>
  <c r="F216" i="8"/>
  <c r="B217" i="8"/>
  <c r="F221" i="7"/>
  <c r="E221" i="7"/>
  <c r="D221" i="7"/>
  <c r="C221" i="7"/>
  <c r="B222" i="7"/>
  <c r="F213" i="3"/>
  <c r="D213" i="3"/>
  <c r="E213" i="3"/>
  <c r="C213" i="3"/>
  <c r="B214" i="3"/>
  <c r="E216" i="10" l="1"/>
  <c r="C216" i="10"/>
  <c r="E214" i="11"/>
  <c r="C214" i="11"/>
  <c r="F220" i="11"/>
  <c r="D220" i="11"/>
  <c r="B221" i="11"/>
  <c r="F218" i="10"/>
  <c r="D218" i="10"/>
  <c r="B219" i="10"/>
  <c r="E214" i="8"/>
  <c r="C214" i="8"/>
  <c r="E214" i="9"/>
  <c r="C214" i="9"/>
  <c r="F222" i="9"/>
  <c r="D222" i="9"/>
  <c r="B223" i="9"/>
  <c r="F217" i="8"/>
  <c r="D217" i="8"/>
  <c r="B218" i="8"/>
  <c r="E222" i="7"/>
  <c r="C222" i="7"/>
  <c r="D222" i="7"/>
  <c r="F222" i="7"/>
  <c r="B223" i="7"/>
  <c r="E214" i="3"/>
  <c r="D214" i="3"/>
  <c r="F214" i="3"/>
  <c r="C214" i="3"/>
  <c r="B215" i="3"/>
  <c r="E215" i="11" l="1"/>
  <c r="C215" i="11"/>
  <c r="E217" i="10"/>
  <c r="C217" i="10"/>
  <c r="F221" i="11"/>
  <c r="D221" i="11"/>
  <c r="B222" i="11"/>
  <c r="F219" i="10"/>
  <c r="D219" i="10"/>
  <c r="B220" i="10"/>
  <c r="C215" i="9"/>
  <c r="E215" i="9"/>
  <c r="E215" i="8"/>
  <c r="C215" i="8"/>
  <c r="F223" i="9"/>
  <c r="D223" i="9"/>
  <c r="B224" i="9"/>
  <c r="F218" i="8"/>
  <c r="D218" i="8"/>
  <c r="B219" i="8"/>
  <c r="F223" i="7"/>
  <c r="D223" i="7"/>
  <c r="C223" i="7"/>
  <c r="E223" i="7"/>
  <c r="B224" i="7"/>
  <c r="E215" i="3"/>
  <c r="D215" i="3"/>
  <c r="C215" i="3"/>
  <c r="F215" i="3"/>
  <c r="B216" i="3"/>
  <c r="E218" i="10" l="1"/>
  <c r="C218" i="10"/>
  <c r="E216" i="11"/>
  <c r="C216" i="11"/>
  <c r="F222" i="11"/>
  <c r="D222" i="11"/>
  <c r="B223" i="11"/>
  <c r="F220" i="10"/>
  <c r="D220" i="10"/>
  <c r="B221" i="10"/>
  <c r="E216" i="8"/>
  <c r="C216" i="8"/>
  <c r="E216" i="9"/>
  <c r="C216" i="9"/>
  <c r="F224" i="9"/>
  <c r="D224" i="9"/>
  <c r="B225" i="9"/>
  <c r="F219" i="8"/>
  <c r="D219" i="8"/>
  <c r="B220" i="8"/>
  <c r="C224" i="7"/>
  <c r="F224" i="7"/>
  <c r="E224" i="7"/>
  <c r="D224" i="7"/>
  <c r="B225" i="7"/>
  <c r="E216" i="3"/>
  <c r="C216" i="3"/>
  <c r="F216" i="3"/>
  <c r="D216" i="3"/>
  <c r="B217" i="3"/>
  <c r="E217" i="11" l="1"/>
  <c r="C217" i="11"/>
  <c r="E219" i="10"/>
  <c r="C219" i="10"/>
  <c r="F223" i="11"/>
  <c r="D223" i="11"/>
  <c r="B224" i="11"/>
  <c r="D221" i="10"/>
  <c r="F221" i="10"/>
  <c r="B222" i="10"/>
  <c r="E217" i="9"/>
  <c r="C217" i="9"/>
  <c r="E217" i="8"/>
  <c r="C217" i="8"/>
  <c r="F225" i="9"/>
  <c r="D225" i="9"/>
  <c r="B226" i="9"/>
  <c r="F220" i="8"/>
  <c r="D220" i="8"/>
  <c r="B221" i="8"/>
  <c r="F225" i="7"/>
  <c r="E225" i="7"/>
  <c r="D225" i="7"/>
  <c r="C225" i="7"/>
  <c r="B226" i="7"/>
  <c r="C217" i="3"/>
  <c r="F217" i="3"/>
  <c r="E217" i="3"/>
  <c r="D217" i="3"/>
  <c r="B218" i="3"/>
  <c r="E220" i="10" l="1"/>
  <c r="C220" i="10"/>
  <c r="C218" i="11"/>
  <c r="E218" i="11"/>
  <c r="D224" i="11"/>
  <c r="F224" i="11"/>
  <c r="B225" i="11"/>
  <c r="F222" i="10"/>
  <c r="D222" i="10"/>
  <c r="B223" i="10"/>
  <c r="C218" i="8"/>
  <c r="E218" i="8"/>
  <c r="C218" i="9"/>
  <c r="E218" i="9"/>
  <c r="D226" i="9"/>
  <c r="F226" i="9"/>
  <c r="B227" i="9"/>
  <c r="D221" i="8"/>
  <c r="F221" i="8"/>
  <c r="B222" i="8"/>
  <c r="E226" i="7"/>
  <c r="D226" i="7"/>
  <c r="F226" i="7"/>
  <c r="C226" i="7"/>
  <c r="B227" i="7"/>
  <c r="F218" i="3"/>
  <c r="E218" i="3"/>
  <c r="C218" i="3"/>
  <c r="D218" i="3"/>
  <c r="B219" i="3"/>
  <c r="C221" i="10" l="1"/>
  <c r="E221" i="10"/>
  <c r="E219" i="11"/>
  <c r="C219" i="11"/>
  <c r="F225" i="11"/>
  <c r="D225" i="11"/>
  <c r="B226" i="11"/>
  <c r="F223" i="10"/>
  <c r="D223" i="10"/>
  <c r="B224" i="10"/>
  <c r="E219" i="9"/>
  <c r="C219" i="9"/>
  <c r="C219" i="8"/>
  <c r="E219" i="8"/>
  <c r="F227" i="9"/>
  <c r="D227" i="9"/>
  <c r="B228" i="9"/>
  <c r="F222" i="8"/>
  <c r="D222" i="8"/>
  <c r="B223" i="8"/>
  <c r="D227" i="7"/>
  <c r="C227" i="7"/>
  <c r="E227" i="7"/>
  <c r="F227" i="7"/>
  <c r="B228" i="7"/>
  <c r="F219" i="3"/>
  <c r="D219" i="3"/>
  <c r="C219" i="3"/>
  <c r="E219" i="3"/>
  <c r="B220" i="3"/>
  <c r="E220" i="11" l="1"/>
  <c r="C220" i="11"/>
  <c r="E222" i="10"/>
  <c r="C222" i="10"/>
  <c r="F226" i="11"/>
  <c r="D226" i="11"/>
  <c r="B227" i="11"/>
  <c r="D224" i="10"/>
  <c r="F224" i="10"/>
  <c r="B225" i="10"/>
  <c r="E220" i="8"/>
  <c r="C220" i="8"/>
  <c r="E220" i="9"/>
  <c r="C220" i="9"/>
  <c r="F228" i="9"/>
  <c r="D228" i="9"/>
  <c r="B229" i="9"/>
  <c r="F223" i="8"/>
  <c r="D223" i="8"/>
  <c r="B224" i="8"/>
  <c r="F228" i="7"/>
  <c r="E228" i="7"/>
  <c r="C228" i="7"/>
  <c r="D228" i="7"/>
  <c r="B229" i="7"/>
  <c r="D220" i="3"/>
  <c r="C220" i="3"/>
  <c r="F220" i="3"/>
  <c r="E220" i="3"/>
  <c r="B221" i="3"/>
  <c r="E223" i="10" l="1"/>
  <c r="C223" i="10"/>
  <c r="C221" i="11"/>
  <c r="E221" i="11"/>
  <c r="D227" i="11"/>
  <c r="F227" i="11"/>
  <c r="B228" i="11"/>
  <c r="F225" i="10"/>
  <c r="D225" i="10"/>
  <c r="B226" i="10"/>
  <c r="C221" i="9"/>
  <c r="E221" i="9"/>
  <c r="E221" i="8"/>
  <c r="C221" i="8"/>
  <c r="D229" i="9"/>
  <c r="F229" i="9"/>
  <c r="B230" i="9"/>
  <c r="D224" i="8"/>
  <c r="F224" i="8"/>
  <c r="B225" i="8"/>
  <c r="F229" i="7"/>
  <c r="E229" i="7"/>
  <c r="D229" i="7"/>
  <c r="C229" i="7"/>
  <c r="B230" i="7"/>
  <c r="F221" i="3"/>
  <c r="D221" i="3"/>
  <c r="E221" i="3"/>
  <c r="C221" i="3"/>
  <c r="B222" i="3"/>
  <c r="E224" i="10" l="1"/>
  <c r="C224" i="10"/>
  <c r="E222" i="11"/>
  <c r="C222" i="11"/>
  <c r="F228" i="11"/>
  <c r="D228" i="11"/>
  <c r="B229" i="11"/>
  <c r="F226" i="10"/>
  <c r="D226" i="10"/>
  <c r="B227" i="10"/>
  <c r="E222" i="8"/>
  <c r="C222" i="8"/>
  <c r="E222" i="9"/>
  <c r="C222" i="9"/>
  <c r="F230" i="9"/>
  <c r="D230" i="9"/>
  <c r="B231" i="9"/>
  <c r="F225" i="8"/>
  <c r="D225" i="8"/>
  <c r="B226" i="8"/>
  <c r="E230" i="7"/>
  <c r="D230" i="7"/>
  <c r="C230" i="7"/>
  <c r="F230" i="7"/>
  <c r="B231" i="7"/>
  <c r="E222" i="3"/>
  <c r="D222" i="3"/>
  <c r="C222" i="3"/>
  <c r="F222" i="3"/>
  <c r="B223" i="3"/>
  <c r="E223" i="11" l="1"/>
  <c r="C223" i="11"/>
  <c r="E225" i="10"/>
  <c r="C225" i="10"/>
  <c r="F229" i="11"/>
  <c r="D229" i="11"/>
  <c r="B230" i="11"/>
  <c r="F227" i="10"/>
  <c r="D227" i="10"/>
  <c r="B228" i="10"/>
  <c r="C223" i="9"/>
  <c r="E223" i="9"/>
  <c r="E223" i="8"/>
  <c r="C223" i="8"/>
  <c r="F231" i="9"/>
  <c r="D231" i="9"/>
  <c r="B232" i="9"/>
  <c r="F226" i="8"/>
  <c r="D226" i="8"/>
  <c r="B227" i="8"/>
  <c r="F231" i="7"/>
  <c r="D231" i="7"/>
  <c r="C231" i="7"/>
  <c r="E231" i="7"/>
  <c r="B232" i="7"/>
  <c r="E223" i="3"/>
  <c r="D223" i="3"/>
  <c r="F223" i="3"/>
  <c r="C223" i="3"/>
  <c r="B224" i="3"/>
  <c r="E226" i="10" l="1"/>
  <c r="C226" i="10"/>
  <c r="E224" i="11"/>
  <c r="C224" i="11"/>
  <c r="F230" i="11"/>
  <c r="D230" i="11"/>
  <c r="B231" i="11"/>
  <c r="F228" i="10"/>
  <c r="D228" i="10"/>
  <c r="B229" i="10"/>
  <c r="E224" i="8"/>
  <c r="C224" i="8"/>
  <c r="E224" i="9"/>
  <c r="C224" i="9"/>
  <c r="F232" i="9"/>
  <c r="D232" i="9"/>
  <c r="B233" i="9"/>
  <c r="F227" i="8"/>
  <c r="D227" i="8"/>
  <c r="B228" i="8"/>
  <c r="C232" i="7"/>
  <c r="F232" i="7"/>
  <c r="D232" i="7"/>
  <c r="E232" i="7"/>
  <c r="B233" i="7"/>
  <c r="E224" i="3"/>
  <c r="C224" i="3"/>
  <c r="F224" i="3"/>
  <c r="D224" i="3"/>
  <c r="B225" i="3"/>
  <c r="E225" i="11" l="1"/>
  <c r="C225" i="11"/>
  <c r="E227" i="10"/>
  <c r="C227" i="10"/>
  <c r="F231" i="11"/>
  <c r="D231" i="11"/>
  <c r="B232" i="11"/>
  <c r="D229" i="10"/>
  <c r="F229" i="10"/>
  <c r="B230" i="10"/>
  <c r="E225" i="9"/>
  <c r="C225" i="9"/>
  <c r="E225" i="8"/>
  <c r="C225" i="8"/>
  <c r="F233" i="9"/>
  <c r="D233" i="9"/>
  <c r="B234" i="9"/>
  <c r="F228" i="8"/>
  <c r="D228" i="8"/>
  <c r="B229" i="8"/>
  <c r="F233" i="7"/>
  <c r="E233" i="7"/>
  <c r="D233" i="7"/>
  <c r="C233" i="7"/>
  <c r="B234" i="7"/>
  <c r="C225" i="3"/>
  <c r="F225" i="3"/>
  <c r="E225" i="3"/>
  <c r="D225" i="3"/>
  <c r="B226" i="3"/>
  <c r="E228" i="10" l="1"/>
  <c r="C228" i="10"/>
  <c r="C226" i="11"/>
  <c r="E226" i="11"/>
  <c r="D232" i="11"/>
  <c r="F232" i="11"/>
  <c r="B233" i="11"/>
  <c r="F230" i="10"/>
  <c r="D230" i="10"/>
  <c r="B231" i="10"/>
  <c r="C226" i="8"/>
  <c r="E226" i="8"/>
  <c r="C226" i="9"/>
  <c r="E226" i="9"/>
  <c r="D234" i="9"/>
  <c r="F234" i="9"/>
  <c r="B235" i="9"/>
  <c r="D229" i="8"/>
  <c r="F229" i="8"/>
  <c r="B230" i="8"/>
  <c r="E234" i="7"/>
  <c r="D234" i="7"/>
  <c r="C234" i="7"/>
  <c r="F234" i="7"/>
  <c r="B235" i="7"/>
  <c r="F226" i="3"/>
  <c r="E226" i="3"/>
  <c r="C226" i="3"/>
  <c r="D226" i="3"/>
  <c r="B227" i="3"/>
  <c r="C229" i="10" l="1"/>
  <c r="E229" i="10"/>
  <c r="E227" i="11"/>
  <c r="C227" i="11"/>
  <c r="F233" i="11"/>
  <c r="D233" i="11"/>
  <c r="B234" i="11"/>
  <c r="F231" i="10"/>
  <c r="D231" i="10"/>
  <c r="B232" i="10"/>
  <c r="E227" i="9"/>
  <c r="C227" i="9"/>
  <c r="E227" i="8"/>
  <c r="C227" i="8"/>
  <c r="F235" i="9"/>
  <c r="D235" i="9"/>
  <c r="B236" i="9"/>
  <c r="F230" i="8"/>
  <c r="D230" i="8"/>
  <c r="B231" i="8"/>
  <c r="D235" i="7"/>
  <c r="C235" i="7"/>
  <c r="F235" i="7"/>
  <c r="E235" i="7"/>
  <c r="B236" i="7"/>
  <c r="F227" i="3"/>
  <c r="D227" i="3"/>
  <c r="C227" i="3"/>
  <c r="E227" i="3"/>
  <c r="B228" i="3"/>
  <c r="E228" i="11" l="1"/>
  <c r="C228" i="11"/>
  <c r="E230" i="10"/>
  <c r="C230" i="10"/>
  <c r="F234" i="11"/>
  <c r="D234" i="11"/>
  <c r="B235" i="11"/>
  <c r="D232" i="10"/>
  <c r="F232" i="10"/>
  <c r="B233" i="10"/>
  <c r="E228" i="8"/>
  <c r="C228" i="8"/>
  <c r="E228" i="9"/>
  <c r="C228" i="9"/>
  <c r="F236" i="9"/>
  <c r="D236" i="9"/>
  <c r="B237" i="9"/>
  <c r="F231" i="8"/>
  <c r="D231" i="8"/>
  <c r="B232" i="8"/>
  <c r="F236" i="7"/>
  <c r="E236" i="7"/>
  <c r="C236" i="7"/>
  <c r="D236" i="7"/>
  <c r="B237" i="7"/>
  <c r="D228" i="3"/>
  <c r="C228" i="3"/>
  <c r="F228" i="3"/>
  <c r="E228" i="3"/>
  <c r="B229" i="3"/>
  <c r="E231" i="10" l="1"/>
  <c r="C231" i="10"/>
  <c r="C229" i="11"/>
  <c r="E229" i="11"/>
  <c r="D235" i="11"/>
  <c r="F235" i="11"/>
  <c r="B236" i="11"/>
  <c r="F233" i="10"/>
  <c r="D233" i="10"/>
  <c r="B234" i="10"/>
  <c r="E229" i="9"/>
  <c r="C229" i="9"/>
  <c r="C229" i="8"/>
  <c r="E229" i="8"/>
  <c r="D237" i="9"/>
  <c r="F237" i="9"/>
  <c r="B238" i="9"/>
  <c r="D232" i="8"/>
  <c r="F232" i="8"/>
  <c r="B233" i="8"/>
  <c r="F237" i="7"/>
  <c r="E237" i="7"/>
  <c r="D237" i="7"/>
  <c r="C237" i="7"/>
  <c r="B238" i="7"/>
  <c r="F229" i="3"/>
  <c r="D229" i="3"/>
  <c r="E229" i="3"/>
  <c r="C229" i="3"/>
  <c r="B230" i="3"/>
  <c r="E232" i="10" l="1"/>
  <c r="C232" i="10"/>
  <c r="E230" i="11"/>
  <c r="C230" i="11"/>
  <c r="F236" i="11"/>
  <c r="D236" i="11"/>
  <c r="B237" i="11"/>
  <c r="F234" i="10"/>
  <c r="D234" i="10"/>
  <c r="B235" i="10"/>
  <c r="C230" i="8"/>
  <c r="E230" i="8"/>
  <c r="E230" i="9"/>
  <c r="C230" i="9"/>
  <c r="F238" i="9"/>
  <c r="D238" i="9"/>
  <c r="B239" i="9"/>
  <c r="F233" i="8"/>
  <c r="D233" i="8"/>
  <c r="B234" i="8"/>
  <c r="E238" i="7"/>
  <c r="D238" i="7"/>
  <c r="C238" i="7"/>
  <c r="F238" i="7"/>
  <c r="B239" i="7"/>
  <c r="E230" i="3"/>
  <c r="D230" i="3"/>
  <c r="F230" i="3"/>
  <c r="C230" i="3"/>
  <c r="B231" i="3"/>
  <c r="E231" i="11" l="1"/>
  <c r="C231" i="11"/>
  <c r="E233" i="10"/>
  <c r="C233" i="10"/>
  <c r="F237" i="11"/>
  <c r="D237" i="11"/>
  <c r="B238" i="11"/>
  <c r="F235" i="10"/>
  <c r="D235" i="10"/>
  <c r="B236" i="10"/>
  <c r="C231" i="9"/>
  <c r="E231" i="9"/>
  <c r="E231" i="8"/>
  <c r="C231" i="8"/>
  <c r="F239" i="9"/>
  <c r="D239" i="9"/>
  <c r="B240" i="9"/>
  <c r="F234" i="8"/>
  <c r="D234" i="8"/>
  <c r="B235" i="8"/>
  <c r="F239" i="7"/>
  <c r="D239" i="7"/>
  <c r="C239" i="7"/>
  <c r="E239" i="7"/>
  <c r="B240" i="7"/>
  <c r="E231" i="3"/>
  <c r="D231" i="3"/>
  <c r="F231" i="3"/>
  <c r="C231" i="3"/>
  <c r="B232" i="3"/>
  <c r="E234" i="10" l="1"/>
  <c r="C234" i="10"/>
  <c r="E232" i="11"/>
  <c r="C232" i="11"/>
  <c r="F238" i="11"/>
  <c r="D238" i="11"/>
  <c r="B239" i="11"/>
  <c r="F236" i="10"/>
  <c r="D236" i="10"/>
  <c r="B237" i="10"/>
  <c r="E232" i="8"/>
  <c r="C232" i="8"/>
  <c r="E232" i="9"/>
  <c r="C232" i="9"/>
  <c r="F240" i="9"/>
  <c r="D240" i="9"/>
  <c r="B241" i="9"/>
  <c r="F235" i="8"/>
  <c r="D235" i="8"/>
  <c r="B236" i="8"/>
  <c r="C240" i="7"/>
  <c r="F240" i="7"/>
  <c r="D240" i="7"/>
  <c r="E240" i="7"/>
  <c r="B241" i="7"/>
  <c r="E232" i="3"/>
  <c r="C232" i="3"/>
  <c r="D232" i="3"/>
  <c r="F232" i="3"/>
  <c r="B233" i="3"/>
  <c r="E233" i="11" l="1"/>
  <c r="C233" i="11"/>
  <c r="E235" i="10"/>
  <c r="C235" i="10"/>
  <c r="F239" i="11"/>
  <c r="D239" i="11"/>
  <c r="B240" i="11"/>
  <c r="D237" i="10"/>
  <c r="F237" i="10"/>
  <c r="B238" i="10"/>
  <c r="E233" i="9"/>
  <c r="C233" i="9"/>
  <c r="E233" i="8"/>
  <c r="C233" i="8"/>
  <c r="F241" i="9"/>
  <c r="D241" i="9"/>
  <c r="B242" i="9"/>
  <c r="F236" i="8"/>
  <c r="D236" i="8"/>
  <c r="B237" i="8"/>
  <c r="F241" i="7"/>
  <c r="E241" i="7"/>
  <c r="D241" i="7"/>
  <c r="C241" i="7"/>
  <c r="B242" i="7"/>
  <c r="C233" i="3"/>
  <c r="F233" i="3"/>
  <c r="E233" i="3"/>
  <c r="D233" i="3"/>
  <c r="B234" i="3"/>
  <c r="E236" i="10" l="1"/>
  <c r="C236" i="10"/>
  <c r="C234" i="11"/>
  <c r="E234" i="11"/>
  <c r="D240" i="11"/>
  <c r="F240" i="11"/>
  <c r="B241" i="11"/>
  <c r="F238" i="10"/>
  <c r="D238" i="10"/>
  <c r="B239" i="10"/>
  <c r="C234" i="8"/>
  <c r="E234" i="8"/>
  <c r="C234" i="9"/>
  <c r="E234" i="9"/>
  <c r="D242" i="9"/>
  <c r="F242" i="9"/>
  <c r="B243" i="9"/>
  <c r="D237" i="8"/>
  <c r="F237" i="8"/>
  <c r="B238" i="8"/>
  <c r="E242" i="7"/>
  <c r="D242" i="7"/>
  <c r="F242" i="7"/>
  <c r="C242" i="7"/>
  <c r="B243" i="7"/>
  <c r="F234" i="3"/>
  <c r="E234" i="3"/>
  <c r="C234" i="3"/>
  <c r="D234" i="3"/>
  <c r="B235" i="3"/>
  <c r="C237" i="10" l="1"/>
  <c r="E237" i="10"/>
  <c r="E235" i="11"/>
  <c r="C235" i="11"/>
  <c r="F241" i="11"/>
  <c r="D241" i="11"/>
  <c r="B242" i="11"/>
  <c r="F239" i="10"/>
  <c r="D239" i="10"/>
  <c r="B240" i="10"/>
  <c r="C235" i="9"/>
  <c r="E235" i="9"/>
  <c r="E235" i="8"/>
  <c r="C235" i="8"/>
  <c r="F243" i="9"/>
  <c r="D243" i="9"/>
  <c r="B244" i="9"/>
  <c r="F238" i="8"/>
  <c r="D238" i="8"/>
  <c r="B239" i="8"/>
  <c r="D243" i="7"/>
  <c r="C243" i="7"/>
  <c r="F243" i="7"/>
  <c r="E243" i="7"/>
  <c r="B244" i="7"/>
  <c r="F235" i="3"/>
  <c r="D235" i="3"/>
  <c r="C235" i="3"/>
  <c r="E235" i="3"/>
  <c r="B236" i="3"/>
  <c r="E236" i="11" l="1"/>
  <c r="C236" i="11"/>
  <c r="E238" i="10"/>
  <c r="C238" i="10"/>
  <c r="F242" i="11"/>
  <c r="D242" i="11"/>
  <c r="B243" i="11"/>
  <c r="D240" i="10"/>
  <c r="F240" i="10"/>
  <c r="B241" i="10"/>
  <c r="E236" i="8"/>
  <c r="C236" i="8"/>
  <c r="E236" i="9"/>
  <c r="C236" i="9"/>
  <c r="F244" i="9"/>
  <c r="D244" i="9"/>
  <c r="B245" i="9"/>
  <c r="F239" i="8"/>
  <c r="D239" i="8"/>
  <c r="B240" i="8"/>
  <c r="F244" i="7"/>
  <c r="E244" i="7"/>
  <c r="C244" i="7"/>
  <c r="D244" i="7"/>
  <c r="B245" i="7"/>
  <c r="D236" i="3"/>
  <c r="C236" i="3"/>
  <c r="F236" i="3"/>
  <c r="E236" i="3"/>
  <c r="B237" i="3"/>
  <c r="E239" i="10" l="1"/>
  <c r="C239" i="10"/>
  <c r="C237" i="11"/>
  <c r="E237" i="11"/>
  <c r="D243" i="11"/>
  <c r="F243" i="11"/>
  <c r="B244" i="11"/>
  <c r="F241" i="10"/>
  <c r="D241" i="10"/>
  <c r="B242" i="10"/>
  <c r="C237" i="9"/>
  <c r="E237" i="9"/>
  <c r="C237" i="8"/>
  <c r="E237" i="8"/>
  <c r="D245" i="9"/>
  <c r="F245" i="9"/>
  <c r="B246" i="9"/>
  <c r="D240" i="8"/>
  <c r="F240" i="8"/>
  <c r="B241" i="8"/>
  <c r="F245" i="7"/>
  <c r="E245" i="7"/>
  <c r="D245" i="7"/>
  <c r="C245" i="7"/>
  <c r="B246" i="7"/>
  <c r="F237" i="3"/>
  <c r="D237" i="3"/>
  <c r="E237" i="3"/>
  <c r="C237" i="3"/>
  <c r="B238" i="3"/>
  <c r="E240" i="10" l="1"/>
  <c r="C240" i="10"/>
  <c r="E238" i="11"/>
  <c r="C238" i="11"/>
  <c r="F244" i="11"/>
  <c r="D244" i="11"/>
  <c r="B245" i="11"/>
  <c r="F242" i="10"/>
  <c r="D242" i="10"/>
  <c r="B243" i="10"/>
  <c r="E238" i="8"/>
  <c r="C238" i="8"/>
  <c r="E238" i="9"/>
  <c r="C238" i="9"/>
  <c r="F246" i="9"/>
  <c r="D246" i="9"/>
  <c r="B247" i="9"/>
  <c r="F241" i="8"/>
  <c r="D241" i="8"/>
  <c r="B242" i="8"/>
  <c r="E246" i="7"/>
  <c r="D246" i="7"/>
  <c r="C246" i="7"/>
  <c r="F246" i="7"/>
  <c r="B247" i="7"/>
  <c r="E238" i="3"/>
  <c r="D238" i="3"/>
  <c r="F238" i="3"/>
  <c r="C238" i="3"/>
  <c r="B239" i="3"/>
  <c r="E239" i="11" l="1"/>
  <c r="C239" i="11"/>
  <c r="E241" i="10"/>
  <c r="C241" i="10"/>
  <c r="F245" i="11"/>
  <c r="D245" i="11"/>
  <c r="B246" i="11"/>
  <c r="F243" i="10"/>
  <c r="D243" i="10"/>
  <c r="B244" i="10"/>
  <c r="E239" i="9"/>
  <c r="C239" i="9"/>
  <c r="E239" i="8"/>
  <c r="C239" i="8"/>
  <c r="F247" i="9"/>
  <c r="D247" i="9"/>
  <c r="B248" i="9"/>
  <c r="F242" i="8"/>
  <c r="D242" i="8"/>
  <c r="B243" i="8"/>
  <c r="F247" i="7"/>
  <c r="D247" i="7"/>
  <c r="C247" i="7"/>
  <c r="E247" i="7"/>
  <c r="B248" i="7"/>
  <c r="E239" i="3"/>
  <c r="D239" i="3"/>
  <c r="C239" i="3"/>
  <c r="F239" i="3"/>
  <c r="B240" i="3"/>
  <c r="E242" i="10" l="1"/>
  <c r="C242" i="10"/>
  <c r="E240" i="11"/>
  <c r="C240" i="11"/>
  <c r="F246" i="11"/>
  <c r="D246" i="11"/>
  <c r="B247" i="11"/>
  <c r="F244" i="10"/>
  <c r="D244" i="10"/>
  <c r="B245" i="10"/>
  <c r="E240" i="8"/>
  <c r="C240" i="8"/>
  <c r="E240" i="9"/>
  <c r="C240" i="9"/>
  <c r="F248" i="9"/>
  <c r="D248" i="9"/>
  <c r="B249" i="9"/>
  <c r="F243" i="8"/>
  <c r="D243" i="8"/>
  <c r="B244" i="8"/>
  <c r="C248" i="7"/>
  <c r="F248" i="7"/>
  <c r="E248" i="7"/>
  <c r="D248" i="7"/>
  <c r="B249" i="7"/>
  <c r="E240" i="3"/>
  <c r="C240" i="3"/>
  <c r="F240" i="3"/>
  <c r="D240" i="3"/>
  <c r="B241" i="3"/>
  <c r="E241" i="11" l="1"/>
  <c r="C241" i="11"/>
  <c r="E243" i="10"/>
  <c r="C243" i="10"/>
  <c r="F247" i="11"/>
  <c r="D247" i="11"/>
  <c r="B248" i="11"/>
  <c r="D245" i="10"/>
  <c r="F245" i="10"/>
  <c r="B246" i="10"/>
  <c r="E241" i="9"/>
  <c r="C241" i="9"/>
  <c r="E241" i="8"/>
  <c r="C241" i="8"/>
  <c r="F249" i="9"/>
  <c r="D249" i="9"/>
  <c r="B250" i="9"/>
  <c r="F244" i="8"/>
  <c r="D244" i="8"/>
  <c r="B245" i="8"/>
  <c r="F249" i="7"/>
  <c r="E249" i="7"/>
  <c r="D249" i="7"/>
  <c r="C249" i="7"/>
  <c r="B250" i="7"/>
  <c r="C241" i="3"/>
  <c r="F241" i="3"/>
  <c r="E241" i="3"/>
  <c r="D241" i="3"/>
  <c r="B242" i="3"/>
  <c r="E244" i="10" l="1"/>
  <c r="C244" i="10"/>
  <c r="C242" i="11"/>
  <c r="E242" i="11"/>
  <c r="D248" i="11"/>
  <c r="F248" i="11"/>
  <c r="B249" i="11"/>
  <c r="F246" i="10"/>
  <c r="D246" i="10"/>
  <c r="B247" i="10"/>
  <c r="C242" i="8"/>
  <c r="E242" i="8"/>
  <c r="C242" i="9"/>
  <c r="E242" i="9"/>
  <c r="D250" i="9"/>
  <c r="F250" i="9"/>
  <c r="B251" i="9"/>
  <c r="D245" i="8"/>
  <c r="F245" i="8"/>
  <c r="B246" i="8"/>
  <c r="E250" i="7"/>
  <c r="D250" i="7"/>
  <c r="F250" i="7"/>
  <c r="C250" i="7"/>
  <c r="B251" i="7"/>
  <c r="F242" i="3"/>
  <c r="E242" i="3"/>
  <c r="C242" i="3"/>
  <c r="D242" i="3"/>
  <c r="B243" i="3"/>
  <c r="C245" i="10" l="1"/>
  <c r="E245" i="10"/>
  <c r="E243" i="11"/>
  <c r="C243" i="11"/>
  <c r="F249" i="11"/>
  <c r="D249" i="11"/>
  <c r="B250" i="11"/>
  <c r="F247" i="10"/>
  <c r="D247" i="10"/>
  <c r="B248" i="10"/>
  <c r="C243" i="9"/>
  <c r="E243" i="9"/>
  <c r="E243" i="8"/>
  <c r="C243" i="8"/>
  <c r="F251" i="9"/>
  <c r="D251" i="9"/>
  <c r="B252" i="9"/>
  <c r="F246" i="8"/>
  <c r="D246" i="8"/>
  <c r="B247" i="8"/>
  <c r="D251" i="7"/>
  <c r="C251" i="7"/>
  <c r="E251" i="7"/>
  <c r="F251" i="7"/>
  <c r="B252" i="7"/>
  <c r="F243" i="3"/>
  <c r="D243" i="3"/>
  <c r="C243" i="3"/>
  <c r="E243" i="3"/>
  <c r="B244" i="3"/>
  <c r="E244" i="11" l="1"/>
  <c r="C244" i="11"/>
  <c r="E246" i="10"/>
  <c r="C246" i="10"/>
  <c r="F250" i="11"/>
  <c r="D250" i="11"/>
  <c r="B251" i="11"/>
  <c r="D248" i="10"/>
  <c r="F248" i="10"/>
  <c r="B249" i="10"/>
  <c r="E244" i="8"/>
  <c r="C244" i="8"/>
  <c r="E244" i="9"/>
  <c r="C244" i="9"/>
  <c r="F252" i="9"/>
  <c r="D252" i="9"/>
  <c r="B253" i="9"/>
  <c r="F247" i="8"/>
  <c r="D247" i="8"/>
  <c r="B248" i="8"/>
  <c r="F252" i="7"/>
  <c r="E252" i="7"/>
  <c r="C252" i="7"/>
  <c r="D252" i="7"/>
  <c r="B253" i="7"/>
  <c r="D244" i="3"/>
  <c r="C244" i="3"/>
  <c r="F244" i="3"/>
  <c r="E244" i="3"/>
  <c r="B245" i="3"/>
  <c r="E247" i="10" l="1"/>
  <c r="C247" i="10"/>
  <c r="C245" i="11"/>
  <c r="E245" i="11"/>
  <c r="D251" i="11"/>
  <c r="F251" i="11"/>
  <c r="B252" i="11"/>
  <c r="F249" i="10"/>
  <c r="D249" i="10"/>
  <c r="B250" i="10"/>
  <c r="E245" i="9"/>
  <c r="C245" i="9"/>
  <c r="E245" i="8"/>
  <c r="C245" i="8"/>
  <c r="D253" i="9"/>
  <c r="F253" i="9"/>
  <c r="B254" i="9"/>
  <c r="D248" i="8"/>
  <c r="F248" i="8"/>
  <c r="B249" i="8"/>
  <c r="F253" i="7"/>
  <c r="E253" i="7"/>
  <c r="C253" i="7"/>
  <c r="D253" i="7"/>
  <c r="B254" i="7"/>
  <c r="F245" i="3"/>
  <c r="D245" i="3"/>
  <c r="C245" i="3"/>
  <c r="E245" i="3"/>
  <c r="B246" i="3"/>
  <c r="E248" i="10" l="1"/>
  <c r="C248" i="10"/>
  <c r="E246" i="11"/>
  <c r="C246" i="11"/>
  <c r="F252" i="11"/>
  <c r="D252" i="11"/>
  <c r="B253" i="11"/>
  <c r="F250" i="10"/>
  <c r="D250" i="10"/>
  <c r="B251" i="10"/>
  <c r="E246" i="8"/>
  <c r="C246" i="8"/>
  <c r="E246" i="9"/>
  <c r="C246" i="9"/>
  <c r="F254" i="9"/>
  <c r="D254" i="9"/>
  <c r="B255" i="9"/>
  <c r="F249" i="8"/>
  <c r="D249" i="8"/>
  <c r="B250" i="8"/>
  <c r="E254" i="7"/>
  <c r="D254" i="7"/>
  <c r="C254" i="7"/>
  <c r="F254" i="7"/>
  <c r="B255" i="7"/>
  <c r="E246" i="3"/>
  <c r="D246" i="3"/>
  <c r="F246" i="3"/>
  <c r="C246" i="3"/>
  <c r="B247" i="3"/>
  <c r="E247" i="11" l="1"/>
  <c r="C247" i="11"/>
  <c r="E249" i="10"/>
  <c r="C249" i="10"/>
  <c r="F253" i="11"/>
  <c r="D253" i="11"/>
  <c r="B254" i="11"/>
  <c r="F251" i="10"/>
  <c r="D251" i="10"/>
  <c r="B252" i="10"/>
  <c r="C247" i="9"/>
  <c r="E247" i="9"/>
  <c r="E247" i="8"/>
  <c r="C247" i="8"/>
  <c r="F255" i="9"/>
  <c r="D255" i="9"/>
  <c r="B256" i="9"/>
  <c r="F250" i="8"/>
  <c r="D250" i="8"/>
  <c r="B251" i="8"/>
  <c r="F255" i="7"/>
  <c r="D255" i="7"/>
  <c r="C255" i="7"/>
  <c r="E255" i="7"/>
  <c r="B256" i="7"/>
  <c r="E247" i="3"/>
  <c r="D247" i="3"/>
  <c r="F247" i="3"/>
  <c r="C247" i="3"/>
  <c r="B248" i="3"/>
  <c r="E250" i="10" l="1"/>
  <c r="C250" i="10"/>
  <c r="E248" i="11"/>
  <c r="C248" i="11"/>
  <c r="F254" i="11"/>
  <c r="D254" i="11"/>
  <c r="B255" i="11"/>
  <c r="F252" i="10"/>
  <c r="D252" i="10"/>
  <c r="B253" i="10"/>
  <c r="E248" i="8"/>
  <c r="C248" i="8"/>
  <c r="E248" i="9"/>
  <c r="C248" i="9"/>
  <c r="F256" i="9"/>
  <c r="D256" i="9"/>
  <c r="B257" i="9"/>
  <c r="F251" i="8"/>
  <c r="D251" i="8"/>
  <c r="B252" i="8"/>
  <c r="C256" i="7"/>
  <c r="F256" i="7"/>
  <c r="D256" i="7"/>
  <c r="E256" i="7"/>
  <c r="B257" i="7"/>
  <c r="E248" i="3"/>
  <c r="C248" i="3"/>
  <c r="F248" i="3"/>
  <c r="D248" i="3"/>
  <c r="B249" i="3"/>
  <c r="E249" i="11" l="1"/>
  <c r="C249" i="11"/>
  <c r="E251" i="10"/>
  <c r="C251" i="10"/>
  <c r="F255" i="11"/>
  <c r="D255" i="11"/>
  <c r="B256" i="11"/>
  <c r="D253" i="10"/>
  <c r="F253" i="10"/>
  <c r="B254" i="10"/>
  <c r="E249" i="9"/>
  <c r="C249" i="9"/>
  <c r="E249" i="8"/>
  <c r="C249" i="8"/>
  <c r="F257" i="9"/>
  <c r="D257" i="9"/>
  <c r="B258" i="9"/>
  <c r="F252" i="8"/>
  <c r="D252" i="8"/>
  <c r="B253" i="8"/>
  <c r="F257" i="7"/>
  <c r="E257" i="7"/>
  <c r="D257" i="7"/>
  <c r="C257" i="7"/>
  <c r="B258" i="7"/>
  <c r="C249" i="3"/>
  <c r="F249" i="3"/>
  <c r="E249" i="3"/>
  <c r="D249" i="3"/>
  <c r="B250" i="3"/>
  <c r="E252" i="10" l="1"/>
  <c r="C252" i="10"/>
  <c r="C250" i="11"/>
  <c r="E250" i="11"/>
  <c r="D256" i="11"/>
  <c r="F256" i="11"/>
  <c r="B257" i="11"/>
  <c r="F254" i="10"/>
  <c r="D254" i="10"/>
  <c r="B255" i="10"/>
  <c r="C250" i="8"/>
  <c r="E250" i="8"/>
  <c r="C250" i="9"/>
  <c r="E250" i="9"/>
  <c r="D258" i="9"/>
  <c r="F258" i="9"/>
  <c r="B259" i="9"/>
  <c r="D253" i="8"/>
  <c r="F253" i="8"/>
  <c r="B254" i="8"/>
  <c r="E258" i="7"/>
  <c r="D258" i="7"/>
  <c r="F258" i="7"/>
  <c r="C258" i="7"/>
  <c r="B259" i="7"/>
  <c r="F250" i="3"/>
  <c r="E250" i="3"/>
  <c r="C250" i="3"/>
  <c r="D250" i="3"/>
  <c r="B251" i="3"/>
  <c r="C253" i="10" l="1"/>
  <c r="E253" i="10"/>
  <c r="E251" i="11"/>
  <c r="C251" i="11"/>
  <c r="F257" i="11"/>
  <c r="D257" i="11"/>
  <c r="B258" i="11"/>
  <c r="F255" i="10"/>
  <c r="D255" i="10"/>
  <c r="B256" i="10"/>
  <c r="E251" i="9"/>
  <c r="C251" i="9"/>
  <c r="E251" i="8"/>
  <c r="C251" i="8"/>
  <c r="F259" i="9"/>
  <c r="D259" i="9"/>
  <c r="B260" i="9"/>
  <c r="F254" i="8"/>
  <c r="D254" i="8"/>
  <c r="B255" i="8"/>
  <c r="D259" i="7"/>
  <c r="C259" i="7"/>
  <c r="F259" i="7"/>
  <c r="E259" i="7"/>
  <c r="B260" i="7"/>
  <c r="F251" i="3"/>
  <c r="D251" i="3"/>
  <c r="C251" i="3"/>
  <c r="E251" i="3"/>
  <c r="B252" i="3"/>
  <c r="E252" i="11" l="1"/>
  <c r="C252" i="11"/>
  <c r="E254" i="10"/>
  <c r="C254" i="10"/>
  <c r="F258" i="11"/>
  <c r="D258" i="11"/>
  <c r="B259" i="11"/>
  <c r="D256" i="10"/>
  <c r="F256" i="10"/>
  <c r="B257" i="10"/>
  <c r="E252" i="8"/>
  <c r="C252" i="8"/>
  <c r="C252" i="9"/>
  <c r="E252" i="9"/>
  <c r="F260" i="9"/>
  <c r="D260" i="9"/>
  <c r="B261" i="9"/>
  <c r="D255" i="8"/>
  <c r="F255" i="8"/>
  <c r="B256" i="8"/>
  <c r="F260" i="7"/>
  <c r="E260" i="7"/>
  <c r="C260" i="7"/>
  <c r="D260" i="7"/>
  <c r="B261" i="7"/>
  <c r="D252" i="3"/>
  <c r="C252" i="3"/>
  <c r="F252" i="3"/>
  <c r="E252" i="3"/>
  <c r="B253" i="3"/>
  <c r="E255" i="10" l="1"/>
  <c r="C255" i="10"/>
  <c r="C253" i="11"/>
  <c r="E253" i="11"/>
  <c r="D259" i="11"/>
  <c r="F259" i="11"/>
  <c r="B260" i="11"/>
  <c r="F257" i="10"/>
  <c r="D257" i="10"/>
  <c r="B258" i="10"/>
  <c r="C253" i="9"/>
  <c r="E253" i="9"/>
  <c r="C253" i="8"/>
  <c r="E253" i="8"/>
  <c r="D261" i="9"/>
  <c r="F261" i="9"/>
  <c r="B262" i="9"/>
  <c r="F256" i="8"/>
  <c r="D256" i="8"/>
  <c r="B257" i="8"/>
  <c r="F261" i="7"/>
  <c r="E261" i="7"/>
  <c r="D261" i="7"/>
  <c r="C261" i="7"/>
  <c r="B262" i="7"/>
  <c r="F253" i="3"/>
  <c r="D253" i="3"/>
  <c r="E253" i="3"/>
  <c r="C253" i="3"/>
  <c r="B254" i="3"/>
  <c r="E256" i="10" l="1"/>
  <c r="C256" i="10"/>
  <c r="E254" i="11"/>
  <c r="C254" i="11"/>
  <c r="F260" i="11"/>
  <c r="D260" i="11"/>
  <c r="B261" i="11"/>
  <c r="F258" i="10"/>
  <c r="D258" i="10"/>
  <c r="B259" i="10"/>
  <c r="E254" i="8"/>
  <c r="C254" i="8"/>
  <c r="C254" i="9"/>
  <c r="E254" i="9"/>
  <c r="F262" i="9"/>
  <c r="D262" i="9"/>
  <c r="B263" i="9"/>
  <c r="D257" i="8"/>
  <c r="F257" i="8"/>
  <c r="B258" i="8"/>
  <c r="E262" i="7"/>
  <c r="D262" i="7"/>
  <c r="C262" i="7"/>
  <c r="F262" i="7"/>
  <c r="B263" i="7"/>
  <c r="E254" i="3"/>
  <c r="D254" i="3"/>
  <c r="F254" i="3"/>
  <c r="C254" i="3"/>
  <c r="B255" i="3"/>
  <c r="E255" i="11" l="1"/>
  <c r="C255" i="11"/>
  <c r="E257" i="10"/>
  <c r="C257" i="10"/>
  <c r="F261" i="11"/>
  <c r="D261" i="11"/>
  <c r="B262" i="11"/>
  <c r="F259" i="10"/>
  <c r="D259" i="10"/>
  <c r="B260" i="10"/>
  <c r="C255" i="9"/>
  <c r="E255" i="9"/>
  <c r="E255" i="8"/>
  <c r="C255" i="8"/>
  <c r="F263" i="9"/>
  <c r="D263" i="9"/>
  <c r="B264" i="9"/>
  <c r="D258" i="8"/>
  <c r="F258" i="8"/>
  <c r="B259" i="8"/>
  <c r="F263" i="7"/>
  <c r="D263" i="7"/>
  <c r="C263" i="7"/>
  <c r="E263" i="7"/>
  <c r="B264" i="7"/>
  <c r="E255" i="3"/>
  <c r="D255" i="3"/>
  <c r="F255" i="3"/>
  <c r="C255" i="3"/>
  <c r="B256" i="3"/>
  <c r="E258" i="10" l="1"/>
  <c r="C258" i="10"/>
  <c r="E256" i="11"/>
  <c r="C256" i="11"/>
  <c r="F262" i="11"/>
  <c r="D262" i="11"/>
  <c r="B263" i="11"/>
  <c r="F260" i="10"/>
  <c r="D260" i="10"/>
  <c r="B261" i="10"/>
  <c r="E256" i="8"/>
  <c r="C256" i="8"/>
  <c r="E256" i="9"/>
  <c r="C256" i="9"/>
  <c r="F264" i="9"/>
  <c r="D264" i="9"/>
  <c r="B265" i="9"/>
  <c r="D259" i="8"/>
  <c r="F259" i="8"/>
  <c r="B260" i="8"/>
  <c r="C264" i="7"/>
  <c r="F264" i="7"/>
  <c r="D264" i="7"/>
  <c r="E264" i="7"/>
  <c r="B265" i="7"/>
  <c r="E256" i="3"/>
  <c r="C256" i="3"/>
  <c r="D256" i="3"/>
  <c r="F256" i="3"/>
  <c r="B257" i="3"/>
  <c r="E257" i="11" l="1"/>
  <c r="C257" i="11"/>
  <c r="E259" i="10"/>
  <c r="C259" i="10"/>
  <c r="F263" i="11"/>
  <c r="D263" i="11"/>
  <c r="B264" i="11"/>
  <c r="D261" i="10"/>
  <c r="F261" i="10"/>
  <c r="B262" i="10"/>
  <c r="E257" i="9"/>
  <c r="C257" i="9"/>
  <c r="E257" i="8"/>
  <c r="C257" i="8"/>
  <c r="F265" i="9"/>
  <c r="D265" i="9"/>
  <c r="B266" i="9"/>
  <c r="F260" i="8"/>
  <c r="D260" i="8"/>
  <c r="B261" i="8"/>
  <c r="F265" i="7"/>
  <c r="E265" i="7"/>
  <c r="D265" i="7"/>
  <c r="C265" i="7"/>
  <c r="B266" i="7"/>
  <c r="C257" i="3"/>
  <c r="F257" i="3"/>
  <c r="E257" i="3"/>
  <c r="D257" i="3"/>
  <c r="B258" i="3"/>
  <c r="E260" i="10" l="1"/>
  <c r="C260" i="10"/>
  <c r="C258" i="11"/>
  <c r="E258" i="11"/>
  <c r="D264" i="11"/>
  <c r="F264" i="11"/>
  <c r="B265" i="11"/>
  <c r="F262" i="10"/>
  <c r="D262" i="10"/>
  <c r="B263" i="10"/>
  <c r="E258" i="8"/>
  <c r="C258" i="8"/>
  <c r="C258" i="9"/>
  <c r="E258" i="9"/>
  <c r="D266" i="9"/>
  <c r="F266" i="9"/>
  <c r="B267" i="9"/>
  <c r="F261" i="8"/>
  <c r="D261" i="8"/>
  <c r="B262" i="8"/>
  <c r="E266" i="7"/>
  <c r="D266" i="7"/>
  <c r="C266" i="7"/>
  <c r="F266" i="7"/>
  <c r="B267" i="7"/>
  <c r="F258" i="3"/>
  <c r="E258" i="3"/>
  <c r="C258" i="3"/>
  <c r="D258" i="3"/>
  <c r="B259" i="3"/>
  <c r="C261" i="10" l="1"/>
  <c r="E261" i="10"/>
  <c r="E259" i="11"/>
  <c r="C259" i="11"/>
  <c r="F265" i="11"/>
  <c r="D265" i="11"/>
  <c r="B266" i="11"/>
  <c r="F263" i="10"/>
  <c r="D263" i="10"/>
  <c r="B264" i="10"/>
  <c r="C259" i="9"/>
  <c r="E259" i="9"/>
  <c r="C259" i="8"/>
  <c r="E259" i="8"/>
  <c r="F267" i="9"/>
  <c r="D267" i="9"/>
  <c r="B268" i="9"/>
  <c r="F262" i="8"/>
  <c r="D262" i="8"/>
  <c r="B263" i="8"/>
  <c r="D267" i="7"/>
  <c r="C267" i="7"/>
  <c r="F267" i="7"/>
  <c r="E267" i="7"/>
  <c r="B268" i="7"/>
  <c r="F259" i="3"/>
  <c r="D259" i="3"/>
  <c r="C259" i="3"/>
  <c r="E259" i="3"/>
  <c r="B260" i="3"/>
  <c r="E260" i="11" l="1"/>
  <c r="C260" i="11"/>
  <c r="E262" i="10"/>
  <c r="C262" i="10"/>
  <c r="F266" i="11"/>
  <c r="D266" i="11"/>
  <c r="B267" i="11"/>
  <c r="D264" i="10"/>
  <c r="F264" i="10"/>
  <c r="B265" i="10"/>
  <c r="C260" i="8"/>
  <c r="E260" i="8"/>
  <c r="C260" i="9"/>
  <c r="E260" i="9"/>
  <c r="F268" i="9"/>
  <c r="D268" i="9"/>
  <c r="B269" i="9"/>
  <c r="D263" i="8"/>
  <c r="F263" i="8"/>
  <c r="B264" i="8"/>
  <c r="F268" i="7"/>
  <c r="E268" i="7"/>
  <c r="C268" i="7"/>
  <c r="D268" i="7"/>
  <c r="B269" i="7"/>
  <c r="D260" i="3"/>
  <c r="C260" i="3"/>
  <c r="F260" i="3"/>
  <c r="E260" i="3"/>
  <c r="B261" i="3"/>
  <c r="E263" i="10" l="1"/>
  <c r="C263" i="10"/>
  <c r="C261" i="11"/>
  <c r="E261" i="11"/>
  <c r="D267" i="11"/>
  <c r="F267" i="11"/>
  <c r="B268" i="11"/>
  <c r="F265" i="10"/>
  <c r="D265" i="10"/>
  <c r="B266" i="10"/>
  <c r="C261" i="9"/>
  <c r="E261" i="9"/>
  <c r="E261" i="8"/>
  <c r="C261" i="8"/>
  <c r="D269" i="9"/>
  <c r="F269" i="9"/>
  <c r="B270" i="9"/>
  <c r="F264" i="8"/>
  <c r="D264" i="8"/>
  <c r="B265" i="8"/>
  <c r="F269" i="7"/>
  <c r="E269" i="7"/>
  <c r="D269" i="7"/>
  <c r="C269" i="7"/>
  <c r="B270" i="7"/>
  <c r="F261" i="3"/>
  <c r="D261" i="3"/>
  <c r="C261" i="3"/>
  <c r="E261" i="3"/>
  <c r="B262" i="3"/>
  <c r="E264" i="10" l="1"/>
  <c r="C264" i="10"/>
  <c r="E262" i="11"/>
  <c r="C262" i="11"/>
  <c r="F268" i="11"/>
  <c r="D268" i="11"/>
  <c r="B269" i="11"/>
  <c r="F266" i="10"/>
  <c r="D266" i="10"/>
  <c r="B267" i="10"/>
  <c r="E262" i="8"/>
  <c r="C262" i="8"/>
  <c r="C262" i="9"/>
  <c r="E262" i="9"/>
  <c r="F270" i="9"/>
  <c r="D270" i="9"/>
  <c r="B271" i="9"/>
  <c r="F265" i="8"/>
  <c r="D265" i="8"/>
  <c r="B266" i="8"/>
  <c r="E270" i="7"/>
  <c r="D270" i="7"/>
  <c r="C270" i="7"/>
  <c r="F270" i="7"/>
  <c r="B271" i="7"/>
  <c r="E262" i="3"/>
  <c r="D262" i="3"/>
  <c r="C262" i="3"/>
  <c r="F262" i="3"/>
  <c r="B263" i="3"/>
  <c r="E263" i="11" l="1"/>
  <c r="C263" i="11"/>
  <c r="E265" i="10"/>
  <c r="C265" i="10"/>
  <c r="F269" i="11"/>
  <c r="D269" i="11"/>
  <c r="B270" i="11"/>
  <c r="F267" i="10"/>
  <c r="D267" i="10"/>
  <c r="B268" i="10"/>
  <c r="E263" i="9"/>
  <c r="C263" i="9"/>
  <c r="C263" i="8"/>
  <c r="E263" i="8"/>
  <c r="F271" i="9"/>
  <c r="D271" i="9"/>
  <c r="B272" i="9"/>
  <c r="D266" i="8"/>
  <c r="F266" i="8"/>
  <c r="B267" i="8"/>
  <c r="F271" i="7"/>
  <c r="D271" i="7"/>
  <c r="C271" i="7"/>
  <c r="E271" i="7"/>
  <c r="B272" i="7"/>
  <c r="E263" i="3"/>
  <c r="D263" i="3"/>
  <c r="F263" i="3"/>
  <c r="C263" i="3"/>
  <c r="B264" i="3"/>
  <c r="E266" i="10" l="1"/>
  <c r="C266" i="10"/>
  <c r="E264" i="11"/>
  <c r="C264" i="11"/>
  <c r="D270" i="11"/>
  <c r="F270" i="11"/>
  <c r="B271" i="11"/>
  <c r="F268" i="10"/>
  <c r="D268" i="10"/>
  <c r="B269" i="10"/>
  <c r="E264" i="8"/>
  <c r="C264" i="8"/>
  <c r="C264" i="9"/>
  <c r="E264" i="9"/>
  <c r="F272" i="9"/>
  <c r="D272" i="9"/>
  <c r="B273" i="9"/>
  <c r="F267" i="8"/>
  <c r="D267" i="8"/>
  <c r="B268" i="8"/>
  <c r="C272" i="7"/>
  <c r="F272" i="7"/>
  <c r="E272" i="7"/>
  <c r="D272" i="7"/>
  <c r="B273" i="7"/>
  <c r="E264" i="3"/>
  <c r="C264" i="3"/>
  <c r="F264" i="3"/>
  <c r="D264" i="3"/>
  <c r="B265" i="3"/>
  <c r="E265" i="11" l="1"/>
  <c r="C265" i="11"/>
  <c r="E267" i="10"/>
  <c r="C267" i="10"/>
  <c r="F271" i="11"/>
  <c r="D271" i="11"/>
  <c r="B272" i="11"/>
  <c r="D269" i="10"/>
  <c r="F269" i="10"/>
  <c r="B270" i="10"/>
  <c r="E265" i="9"/>
  <c r="C265" i="9"/>
  <c r="C265" i="8"/>
  <c r="E265" i="8"/>
  <c r="D273" i="9"/>
  <c r="F273" i="9"/>
  <c r="B274" i="9"/>
  <c r="D268" i="8"/>
  <c r="F268" i="8"/>
  <c r="B269" i="8"/>
  <c r="F273" i="7"/>
  <c r="E273" i="7"/>
  <c r="D273" i="7"/>
  <c r="C273" i="7"/>
  <c r="B274" i="7"/>
  <c r="C265" i="3"/>
  <c r="F265" i="3"/>
  <c r="E265" i="3"/>
  <c r="D265" i="3"/>
  <c r="B266" i="3"/>
  <c r="E268" i="10" l="1"/>
  <c r="C268" i="10"/>
  <c r="C266" i="11"/>
  <c r="E266" i="11"/>
  <c r="D272" i="11"/>
  <c r="F272" i="11"/>
  <c r="B273" i="11"/>
  <c r="F270" i="10"/>
  <c r="D270" i="10"/>
  <c r="B271" i="10"/>
  <c r="E266" i="8"/>
  <c r="C266" i="8"/>
  <c r="E266" i="9"/>
  <c r="C266" i="9"/>
  <c r="F274" i="9"/>
  <c r="D274" i="9"/>
  <c r="B275" i="9"/>
  <c r="F269" i="8"/>
  <c r="D269" i="8"/>
  <c r="B270" i="8"/>
  <c r="E274" i="7"/>
  <c r="D274" i="7"/>
  <c r="C274" i="7"/>
  <c r="F274" i="7"/>
  <c r="B275" i="7"/>
  <c r="F266" i="3"/>
  <c r="E266" i="3"/>
  <c r="C266" i="3"/>
  <c r="D266" i="3"/>
  <c r="B267" i="3"/>
  <c r="C269" i="10" l="1"/>
  <c r="E269" i="10"/>
  <c r="E267" i="11"/>
  <c r="C267" i="11"/>
  <c r="D273" i="11"/>
  <c r="F273" i="11"/>
  <c r="B274" i="11"/>
  <c r="F271" i="10"/>
  <c r="D271" i="10"/>
  <c r="B272" i="10"/>
  <c r="E267" i="9"/>
  <c r="C267" i="9"/>
  <c r="E267" i="8"/>
  <c r="C267" i="8"/>
  <c r="D275" i="9"/>
  <c r="F275" i="9"/>
  <c r="B276" i="9"/>
  <c r="F270" i="8"/>
  <c r="D270" i="8"/>
  <c r="B271" i="8"/>
  <c r="D275" i="7"/>
  <c r="C275" i="7"/>
  <c r="F275" i="7"/>
  <c r="E275" i="7"/>
  <c r="B276" i="7"/>
  <c r="F267" i="3"/>
  <c r="D267" i="3"/>
  <c r="C267" i="3"/>
  <c r="E267" i="3"/>
  <c r="B268" i="3"/>
  <c r="E268" i="11" l="1"/>
  <c r="C268" i="11"/>
  <c r="E270" i="10"/>
  <c r="C270" i="10"/>
  <c r="F274" i="11"/>
  <c r="D274" i="11"/>
  <c r="B275" i="11"/>
  <c r="D272" i="10"/>
  <c r="F272" i="10"/>
  <c r="B273" i="10"/>
  <c r="C268" i="8"/>
  <c r="E268" i="8"/>
  <c r="E268" i="9"/>
  <c r="C268" i="9"/>
  <c r="D276" i="9"/>
  <c r="F276" i="9"/>
  <c r="B277" i="9"/>
  <c r="D271" i="8"/>
  <c r="F271" i="8"/>
  <c r="B272" i="8"/>
  <c r="F276" i="7"/>
  <c r="E276" i="7"/>
  <c r="C276" i="7"/>
  <c r="D276" i="7"/>
  <c r="B277" i="7"/>
  <c r="D268" i="3"/>
  <c r="C268" i="3"/>
  <c r="F268" i="3"/>
  <c r="E268" i="3"/>
  <c r="B269" i="3"/>
  <c r="E271" i="10" l="1"/>
  <c r="C271" i="10"/>
  <c r="C269" i="11"/>
  <c r="E269" i="11"/>
  <c r="F275" i="11"/>
  <c r="D275" i="11"/>
  <c r="B276" i="11"/>
  <c r="F273" i="10"/>
  <c r="D273" i="10"/>
  <c r="B274" i="10"/>
  <c r="C269" i="9"/>
  <c r="E269" i="9"/>
  <c r="E269" i="8"/>
  <c r="C269" i="8"/>
  <c r="F277" i="9"/>
  <c r="D277" i="9"/>
  <c r="B278" i="9"/>
  <c r="F272" i="8"/>
  <c r="D272" i="8"/>
  <c r="B273" i="8"/>
  <c r="F277" i="7"/>
  <c r="E277" i="7"/>
  <c r="C277" i="7"/>
  <c r="D277" i="7"/>
  <c r="B278" i="7"/>
  <c r="F269" i="3"/>
  <c r="D269" i="3"/>
  <c r="C269" i="3"/>
  <c r="E269" i="3"/>
  <c r="B270" i="3"/>
  <c r="C272" i="10" l="1"/>
  <c r="E272" i="10"/>
  <c r="E270" i="11"/>
  <c r="C270" i="11"/>
  <c r="D276" i="11"/>
  <c r="F276" i="11"/>
  <c r="B277" i="11"/>
  <c r="F274" i="10"/>
  <c r="D274" i="10"/>
  <c r="B275" i="10"/>
  <c r="E270" i="8"/>
  <c r="C270" i="8"/>
  <c r="E270" i="9"/>
  <c r="C270" i="9"/>
  <c r="D278" i="9"/>
  <c r="F278" i="9"/>
  <c r="B279" i="9"/>
  <c r="F273" i="8"/>
  <c r="D273" i="8"/>
  <c r="B274" i="8"/>
  <c r="E278" i="7"/>
  <c r="D278" i="7"/>
  <c r="C278" i="7"/>
  <c r="F278" i="7"/>
  <c r="B279" i="7"/>
  <c r="D270" i="3"/>
  <c r="C270" i="3"/>
  <c r="F270" i="3"/>
  <c r="E270" i="3"/>
  <c r="B271" i="3"/>
  <c r="C271" i="11" l="1"/>
  <c r="E271" i="11"/>
  <c r="E273" i="10"/>
  <c r="C273" i="10"/>
  <c r="F277" i="11"/>
  <c r="D277" i="11"/>
  <c r="B278" i="11"/>
  <c r="F275" i="10"/>
  <c r="D275" i="10"/>
  <c r="B276" i="10"/>
  <c r="E271" i="9"/>
  <c r="C271" i="9"/>
  <c r="C271" i="8"/>
  <c r="E271" i="8"/>
  <c r="F279" i="9"/>
  <c r="D279" i="9"/>
  <c r="B280" i="9"/>
  <c r="D274" i="8"/>
  <c r="F274" i="8"/>
  <c r="B275" i="8"/>
  <c r="F279" i="7"/>
  <c r="D279" i="7"/>
  <c r="C279" i="7"/>
  <c r="E279" i="7"/>
  <c r="B280" i="7"/>
  <c r="F271" i="3"/>
  <c r="E271" i="3"/>
  <c r="D271" i="3"/>
  <c r="C271" i="3"/>
  <c r="B272" i="3"/>
  <c r="C274" i="10" l="1"/>
  <c r="E274" i="10"/>
  <c r="E272" i="11"/>
  <c r="C272" i="11"/>
  <c r="F278" i="11"/>
  <c r="D278" i="11"/>
  <c r="B279" i="11"/>
  <c r="F276" i="10"/>
  <c r="D276" i="10"/>
  <c r="B277" i="10"/>
  <c r="E272" i="8"/>
  <c r="C272" i="8"/>
  <c r="E272" i="9"/>
  <c r="C272" i="9"/>
  <c r="F280" i="9"/>
  <c r="D280" i="9"/>
  <c r="B281" i="9"/>
  <c r="F275" i="8"/>
  <c r="D275" i="8"/>
  <c r="B276" i="8"/>
  <c r="C280" i="7"/>
  <c r="F280" i="7"/>
  <c r="E280" i="7"/>
  <c r="D280" i="7"/>
  <c r="B281" i="7"/>
  <c r="C272" i="3"/>
  <c r="F272" i="3"/>
  <c r="D272" i="3"/>
  <c r="E272" i="3"/>
  <c r="B273" i="3"/>
  <c r="E273" i="11" l="1"/>
  <c r="C273" i="11"/>
  <c r="E275" i="10"/>
  <c r="C275" i="10"/>
  <c r="F279" i="11"/>
  <c r="D279" i="11"/>
  <c r="B280" i="11"/>
  <c r="F277" i="10"/>
  <c r="D277" i="10"/>
  <c r="B278" i="10"/>
  <c r="C273" i="9"/>
  <c r="E273" i="9"/>
  <c r="C273" i="8"/>
  <c r="E273" i="8"/>
  <c r="D281" i="9"/>
  <c r="F281" i="9"/>
  <c r="B282" i="9"/>
  <c r="D276" i="8"/>
  <c r="F276" i="8"/>
  <c r="B277" i="8"/>
  <c r="F281" i="7"/>
  <c r="E281" i="7"/>
  <c r="D281" i="7"/>
  <c r="C281" i="7"/>
  <c r="B282" i="7"/>
  <c r="F273" i="3"/>
  <c r="E273" i="3"/>
  <c r="D273" i="3"/>
  <c r="C273" i="3"/>
  <c r="B274" i="3"/>
  <c r="E276" i="10" l="1"/>
  <c r="C276" i="10"/>
  <c r="E274" i="11"/>
  <c r="C274" i="11"/>
  <c r="F280" i="11"/>
  <c r="D280" i="11"/>
  <c r="B281" i="11"/>
  <c r="D278" i="10"/>
  <c r="F278" i="10"/>
  <c r="B279" i="10"/>
  <c r="E274" i="8"/>
  <c r="C274" i="8"/>
  <c r="E274" i="9"/>
  <c r="C274" i="9"/>
  <c r="F282" i="9"/>
  <c r="D282" i="9"/>
  <c r="B283" i="9"/>
  <c r="F277" i="8"/>
  <c r="D277" i="8"/>
  <c r="B278" i="8"/>
  <c r="E282" i="7"/>
  <c r="D282" i="7"/>
  <c r="F282" i="7"/>
  <c r="C282" i="7"/>
  <c r="B283" i="7"/>
  <c r="F274" i="3"/>
  <c r="E274" i="3"/>
  <c r="D274" i="3"/>
  <c r="C274" i="3"/>
  <c r="B275" i="3"/>
  <c r="C275" i="11" l="1"/>
  <c r="E275" i="11"/>
  <c r="C277" i="10"/>
  <c r="E277" i="10"/>
  <c r="D281" i="11"/>
  <c r="F281" i="11"/>
  <c r="B282" i="11"/>
  <c r="F279" i="10"/>
  <c r="D279" i="10"/>
  <c r="B280" i="10"/>
  <c r="C275" i="9"/>
  <c r="E275" i="9"/>
  <c r="E275" i="8"/>
  <c r="C275" i="8"/>
  <c r="F283" i="9"/>
  <c r="D283" i="9"/>
  <c r="B284" i="9"/>
  <c r="F278" i="8"/>
  <c r="D278" i="8"/>
  <c r="B279" i="8"/>
  <c r="D283" i="7"/>
  <c r="C283" i="7"/>
  <c r="E283" i="7"/>
  <c r="F283" i="7"/>
  <c r="B284" i="7"/>
  <c r="D275" i="3"/>
  <c r="C275" i="3"/>
  <c r="E275" i="3"/>
  <c r="F275" i="3"/>
  <c r="B276" i="3"/>
  <c r="C278" i="10" l="1"/>
  <c r="E278" i="10"/>
  <c r="E276" i="11"/>
  <c r="C276" i="11"/>
  <c r="F282" i="11"/>
  <c r="D282" i="11"/>
  <c r="B283" i="11"/>
  <c r="D280" i="10"/>
  <c r="F280" i="10"/>
  <c r="B281" i="10"/>
  <c r="C276" i="8"/>
  <c r="E276" i="8"/>
  <c r="C276" i="9"/>
  <c r="E276" i="9"/>
  <c r="D284" i="9"/>
  <c r="F284" i="9"/>
  <c r="B285" i="9"/>
  <c r="D279" i="8"/>
  <c r="F279" i="8"/>
  <c r="B280" i="8"/>
  <c r="F284" i="7"/>
  <c r="E284" i="7"/>
  <c r="C284" i="7"/>
  <c r="D284" i="7"/>
  <c r="B285" i="7"/>
  <c r="F276" i="3"/>
  <c r="E276" i="3"/>
  <c r="D276" i="3"/>
  <c r="C276" i="3"/>
  <c r="B277" i="3"/>
  <c r="E277" i="11" l="1"/>
  <c r="C277" i="11"/>
  <c r="E279" i="10"/>
  <c r="C279" i="10"/>
  <c r="F283" i="11"/>
  <c r="D283" i="11"/>
  <c r="B284" i="11"/>
  <c r="D281" i="10"/>
  <c r="F281" i="10"/>
  <c r="B282" i="10"/>
  <c r="C277" i="9"/>
  <c r="E277" i="9"/>
  <c r="E277" i="8"/>
  <c r="C277" i="8"/>
  <c r="F285" i="9"/>
  <c r="D285" i="9"/>
  <c r="B286" i="9"/>
  <c r="F280" i="8"/>
  <c r="D280" i="8"/>
  <c r="B281" i="8"/>
  <c r="F285" i="7"/>
  <c r="E285" i="7"/>
  <c r="D285" i="7"/>
  <c r="C285" i="7"/>
  <c r="B286" i="7"/>
  <c r="F277" i="3"/>
  <c r="E277" i="3"/>
  <c r="D277" i="3"/>
  <c r="C277" i="3"/>
  <c r="B278" i="3"/>
  <c r="C280" i="10" l="1"/>
  <c r="E280" i="10"/>
  <c r="C278" i="11"/>
  <c r="E278" i="11"/>
  <c r="D284" i="11"/>
  <c r="F284" i="11"/>
  <c r="B285" i="11"/>
  <c r="F282" i="10"/>
  <c r="D282" i="10"/>
  <c r="B283" i="10"/>
  <c r="E278" i="8"/>
  <c r="C278" i="8"/>
  <c r="C278" i="9"/>
  <c r="E278" i="9"/>
  <c r="F286" i="9"/>
  <c r="D286" i="9"/>
  <c r="B287" i="9"/>
  <c r="F281" i="8"/>
  <c r="D281" i="8"/>
  <c r="B282" i="8"/>
  <c r="E286" i="7"/>
  <c r="D286" i="7"/>
  <c r="C286" i="7"/>
  <c r="F286" i="7"/>
  <c r="B287" i="7"/>
  <c r="E278" i="3"/>
  <c r="D278" i="3"/>
  <c r="C278" i="3"/>
  <c r="F278" i="3"/>
  <c r="B279" i="3"/>
  <c r="E279" i="11" l="1"/>
  <c r="C279" i="11"/>
  <c r="E281" i="10"/>
  <c r="C281" i="10"/>
  <c r="F285" i="11"/>
  <c r="D285" i="11"/>
  <c r="B286" i="11"/>
  <c r="F283" i="10"/>
  <c r="D283" i="10"/>
  <c r="B284" i="10"/>
  <c r="E279" i="9"/>
  <c r="C279" i="9"/>
  <c r="C279" i="8"/>
  <c r="E279" i="8"/>
  <c r="F287" i="9"/>
  <c r="D287" i="9"/>
  <c r="B288" i="9"/>
  <c r="D282" i="8"/>
  <c r="F282" i="8"/>
  <c r="B283" i="8"/>
  <c r="F287" i="7"/>
  <c r="D287" i="7"/>
  <c r="C287" i="7"/>
  <c r="E287" i="7"/>
  <c r="B288" i="7"/>
  <c r="F279" i="3"/>
  <c r="E279" i="3"/>
  <c r="D279" i="3"/>
  <c r="C279" i="3"/>
  <c r="B280" i="3"/>
  <c r="E282" i="10" l="1"/>
  <c r="C282" i="10"/>
  <c r="E280" i="11"/>
  <c r="C280" i="11"/>
  <c r="F286" i="11"/>
  <c r="D286" i="11"/>
  <c r="B287" i="11"/>
  <c r="F284" i="10"/>
  <c r="D284" i="10"/>
  <c r="B285" i="10"/>
  <c r="E280" i="8"/>
  <c r="C280" i="8"/>
  <c r="C280" i="9"/>
  <c r="E280" i="9"/>
  <c r="F288" i="9"/>
  <c r="D288" i="9"/>
  <c r="B289" i="9"/>
  <c r="F283" i="8"/>
  <c r="D283" i="8"/>
  <c r="B284" i="8"/>
  <c r="C288" i="7"/>
  <c r="F288" i="7"/>
  <c r="E288" i="7"/>
  <c r="D288" i="7"/>
  <c r="B289" i="7"/>
  <c r="C280" i="3"/>
  <c r="E280" i="3"/>
  <c r="F280" i="3"/>
  <c r="D280" i="3"/>
  <c r="B281" i="3"/>
  <c r="E281" i="11" l="1"/>
  <c r="C281" i="11"/>
  <c r="E283" i="10"/>
  <c r="C283" i="10"/>
  <c r="F287" i="11"/>
  <c r="D287" i="11"/>
  <c r="B288" i="11"/>
  <c r="F285" i="10"/>
  <c r="D285" i="10"/>
  <c r="B286" i="10"/>
  <c r="E281" i="9"/>
  <c r="C281" i="9"/>
  <c r="C281" i="8"/>
  <c r="E281" i="8"/>
  <c r="D289" i="9"/>
  <c r="F289" i="9"/>
  <c r="B290" i="9"/>
  <c r="F284" i="8"/>
  <c r="D284" i="8"/>
  <c r="B285" i="8"/>
  <c r="F289" i="7"/>
  <c r="E289" i="7"/>
  <c r="D289" i="7"/>
  <c r="C289" i="7"/>
  <c r="B290" i="7"/>
  <c r="F281" i="3"/>
  <c r="E281" i="3"/>
  <c r="D281" i="3"/>
  <c r="C281" i="3"/>
  <c r="B282" i="3"/>
  <c r="E284" i="10" l="1"/>
  <c r="C284" i="10"/>
  <c r="E282" i="11"/>
  <c r="C282" i="11"/>
  <c r="F288" i="11"/>
  <c r="D288" i="11"/>
  <c r="B289" i="11"/>
  <c r="D286" i="10"/>
  <c r="F286" i="10"/>
  <c r="B287" i="10"/>
  <c r="E282" i="8"/>
  <c r="C282" i="8"/>
  <c r="E282" i="9"/>
  <c r="C282" i="9"/>
  <c r="F290" i="9"/>
  <c r="D290" i="9"/>
  <c r="B291" i="9"/>
  <c r="F285" i="8"/>
  <c r="D285" i="8"/>
  <c r="B286" i="8"/>
  <c r="E290" i="7"/>
  <c r="D290" i="7"/>
  <c r="C290" i="7"/>
  <c r="F290" i="7"/>
  <c r="B291" i="7"/>
  <c r="F282" i="3"/>
  <c r="E282" i="3"/>
  <c r="C282" i="3"/>
  <c r="D282" i="3"/>
  <c r="B283" i="3"/>
  <c r="C283" i="11" l="1"/>
  <c r="E283" i="11"/>
  <c r="C285" i="10"/>
  <c r="E285" i="10"/>
  <c r="D289" i="11"/>
  <c r="F289" i="11"/>
  <c r="B290" i="11"/>
  <c r="F287" i="10"/>
  <c r="D287" i="10"/>
  <c r="B288" i="10"/>
  <c r="C283" i="9"/>
  <c r="E283" i="9"/>
  <c r="E283" i="8"/>
  <c r="C283" i="8"/>
  <c r="D291" i="9"/>
  <c r="F291" i="9"/>
  <c r="B292" i="9"/>
  <c r="F286" i="8"/>
  <c r="D286" i="8"/>
  <c r="B287" i="8"/>
  <c r="D291" i="7"/>
  <c r="C291" i="7"/>
  <c r="F291" i="7"/>
  <c r="E291" i="7"/>
  <c r="B292" i="7"/>
  <c r="D283" i="3"/>
  <c r="C283" i="3"/>
  <c r="F283" i="3"/>
  <c r="E283" i="3"/>
  <c r="B284" i="3"/>
  <c r="C286" i="10" l="1"/>
  <c r="E286" i="10"/>
  <c r="E284" i="11"/>
  <c r="C284" i="11"/>
  <c r="F290" i="11"/>
  <c r="D290" i="11"/>
  <c r="B291" i="11"/>
  <c r="D288" i="10"/>
  <c r="F288" i="10"/>
  <c r="B289" i="10"/>
  <c r="C284" i="8"/>
  <c r="E284" i="8"/>
  <c r="C284" i="9"/>
  <c r="E284" i="9"/>
  <c r="D292" i="9"/>
  <c r="F292" i="9"/>
  <c r="B293" i="9"/>
  <c r="D287" i="8"/>
  <c r="F287" i="8"/>
  <c r="B288" i="8"/>
  <c r="F292" i="7"/>
  <c r="E292" i="7"/>
  <c r="C292" i="7"/>
  <c r="D292" i="7"/>
  <c r="B293" i="7"/>
  <c r="F284" i="3"/>
  <c r="E284" i="3"/>
  <c r="D284" i="3"/>
  <c r="C284" i="3"/>
  <c r="B285" i="3"/>
  <c r="E285" i="11" l="1"/>
  <c r="C285" i="11"/>
  <c r="E287" i="10"/>
  <c r="C287" i="10"/>
  <c r="F291" i="11"/>
  <c r="D291" i="11"/>
  <c r="B292" i="11"/>
  <c r="D289" i="10"/>
  <c r="F289" i="10"/>
  <c r="B290" i="10"/>
  <c r="E285" i="9"/>
  <c r="C285" i="9"/>
  <c r="E285" i="8"/>
  <c r="C285" i="8"/>
  <c r="F293" i="9"/>
  <c r="D293" i="9"/>
  <c r="B294" i="9"/>
  <c r="F288" i="8"/>
  <c r="D288" i="8"/>
  <c r="B289" i="8"/>
  <c r="F293" i="7"/>
  <c r="E293" i="7"/>
  <c r="D293" i="7"/>
  <c r="C293" i="7"/>
  <c r="B294" i="7"/>
  <c r="F285" i="3"/>
  <c r="E285" i="3"/>
  <c r="C285" i="3"/>
  <c r="D285" i="3"/>
  <c r="B286" i="3"/>
  <c r="E288" i="10" l="1"/>
  <c r="C288" i="10"/>
  <c r="C286" i="11"/>
  <c r="E286" i="11"/>
  <c r="D292" i="11"/>
  <c r="F292" i="11"/>
  <c r="B293" i="11"/>
  <c r="F290" i="10"/>
  <c r="D290" i="10"/>
  <c r="B291" i="10"/>
  <c r="E286" i="8"/>
  <c r="C286" i="8"/>
  <c r="E286" i="9"/>
  <c r="C286" i="9"/>
  <c r="D294" i="9"/>
  <c r="F294" i="9"/>
  <c r="B295" i="9"/>
  <c r="F289" i="8"/>
  <c r="D289" i="8"/>
  <c r="B290" i="8"/>
  <c r="E294" i="7"/>
  <c r="D294" i="7"/>
  <c r="C294" i="7"/>
  <c r="F294" i="7"/>
  <c r="B295" i="7"/>
  <c r="E286" i="3"/>
  <c r="D286" i="3"/>
  <c r="C286" i="3"/>
  <c r="F286" i="3"/>
  <c r="B287" i="3"/>
  <c r="E289" i="10" l="1"/>
  <c r="C289" i="10"/>
  <c r="E287" i="11"/>
  <c r="C287" i="11"/>
  <c r="F293" i="11"/>
  <c r="D293" i="11"/>
  <c r="B294" i="11"/>
  <c r="F291" i="10"/>
  <c r="D291" i="10"/>
  <c r="B292" i="10"/>
  <c r="E287" i="9"/>
  <c r="C287" i="9"/>
  <c r="C287" i="8"/>
  <c r="E287" i="8"/>
  <c r="F295" i="9"/>
  <c r="D295" i="9"/>
  <c r="B296" i="9"/>
  <c r="D290" i="8"/>
  <c r="F290" i="8"/>
  <c r="B291" i="8"/>
  <c r="F295" i="7"/>
  <c r="D295" i="7"/>
  <c r="C295" i="7"/>
  <c r="E295" i="7"/>
  <c r="B296" i="7"/>
  <c r="F287" i="3"/>
  <c r="E287" i="3"/>
  <c r="D287" i="3"/>
  <c r="C287" i="3"/>
  <c r="B288" i="3"/>
  <c r="E288" i="11" l="1"/>
  <c r="C288" i="11"/>
  <c r="E290" i="10"/>
  <c r="C290" i="10"/>
  <c r="F294" i="11"/>
  <c r="D294" i="11"/>
  <c r="B295" i="11"/>
  <c r="F292" i="10"/>
  <c r="D292" i="10"/>
  <c r="B293" i="10"/>
  <c r="E288" i="8"/>
  <c r="C288" i="8"/>
  <c r="E288" i="9"/>
  <c r="C288" i="9"/>
  <c r="F296" i="9"/>
  <c r="D296" i="9"/>
  <c r="B297" i="9"/>
  <c r="F291" i="8"/>
  <c r="D291" i="8"/>
  <c r="B292" i="8"/>
  <c r="C296" i="7"/>
  <c r="F296" i="7"/>
  <c r="D296" i="7"/>
  <c r="E296" i="7"/>
  <c r="B297" i="7"/>
  <c r="C288" i="3"/>
  <c r="F288" i="3"/>
  <c r="D288" i="3"/>
  <c r="E288" i="3"/>
  <c r="B289" i="3"/>
  <c r="E291" i="10" l="1"/>
  <c r="C291" i="10"/>
  <c r="E289" i="11"/>
  <c r="C289" i="11"/>
  <c r="F295" i="11"/>
  <c r="D295" i="11"/>
  <c r="B296" i="11"/>
  <c r="F293" i="10"/>
  <c r="D293" i="10"/>
  <c r="B294" i="10"/>
  <c r="C289" i="9"/>
  <c r="E289" i="9"/>
  <c r="E289" i="8"/>
  <c r="C289" i="8"/>
  <c r="D297" i="9"/>
  <c r="F297" i="9"/>
  <c r="B298" i="9"/>
  <c r="F292" i="8"/>
  <c r="D292" i="8"/>
  <c r="B293" i="8"/>
  <c r="F297" i="7"/>
  <c r="E297" i="7"/>
  <c r="D297" i="7"/>
  <c r="C297" i="7"/>
  <c r="B298" i="7"/>
  <c r="F289" i="3"/>
  <c r="E289" i="3"/>
  <c r="D289" i="3"/>
  <c r="C289" i="3"/>
  <c r="B290" i="3"/>
  <c r="E290" i="11" l="1"/>
  <c r="C290" i="11"/>
  <c r="E292" i="10"/>
  <c r="C292" i="10"/>
  <c r="F296" i="11"/>
  <c r="D296" i="11"/>
  <c r="B297" i="11"/>
  <c r="D294" i="10"/>
  <c r="F294" i="10"/>
  <c r="B295" i="10"/>
  <c r="E290" i="8"/>
  <c r="C290" i="8"/>
  <c r="C290" i="9"/>
  <c r="E290" i="9"/>
  <c r="F298" i="9"/>
  <c r="D298" i="9"/>
  <c r="B299" i="9"/>
  <c r="F293" i="8"/>
  <c r="D293" i="8"/>
  <c r="B294" i="8"/>
  <c r="E298" i="7"/>
  <c r="D298" i="7"/>
  <c r="C298" i="7"/>
  <c r="F298" i="7"/>
  <c r="B299" i="7"/>
  <c r="F290" i="3"/>
  <c r="E290" i="3"/>
  <c r="D290" i="3"/>
  <c r="C290" i="3"/>
  <c r="B291" i="3"/>
  <c r="C293" i="10" l="1"/>
  <c r="E293" i="10"/>
  <c r="C291" i="11"/>
  <c r="E291" i="11"/>
  <c r="D297" i="11"/>
  <c r="F297" i="11"/>
  <c r="B298" i="11"/>
  <c r="F295" i="10"/>
  <c r="D295" i="10"/>
  <c r="B296" i="10"/>
  <c r="C291" i="9"/>
  <c r="E291" i="9"/>
  <c r="E291" i="8"/>
  <c r="C291" i="8"/>
  <c r="F299" i="9"/>
  <c r="D299" i="9"/>
  <c r="B300" i="9"/>
  <c r="F294" i="8"/>
  <c r="D294" i="8"/>
  <c r="B295" i="8"/>
  <c r="D299" i="7"/>
  <c r="C299" i="7"/>
  <c r="F299" i="7"/>
  <c r="E299" i="7"/>
  <c r="B300" i="7"/>
  <c r="D291" i="3"/>
  <c r="C291" i="3"/>
  <c r="F291" i="3"/>
  <c r="E291" i="3"/>
  <c r="B292" i="3"/>
  <c r="E292" i="11" l="1"/>
  <c r="C292" i="11"/>
  <c r="C294" i="10"/>
  <c r="E294" i="10"/>
  <c r="F298" i="11"/>
  <c r="D298" i="11"/>
  <c r="B299" i="11"/>
  <c r="D296" i="10"/>
  <c r="F296" i="10"/>
  <c r="B297" i="10"/>
  <c r="C292" i="8"/>
  <c r="E292" i="8"/>
  <c r="C292" i="9"/>
  <c r="E292" i="9"/>
  <c r="D300" i="9"/>
  <c r="F300" i="9"/>
  <c r="B301" i="9"/>
  <c r="D295" i="8"/>
  <c r="F295" i="8"/>
  <c r="B296" i="8"/>
  <c r="F300" i="7"/>
  <c r="E300" i="7"/>
  <c r="C300" i="7"/>
  <c r="D300" i="7"/>
  <c r="B301" i="7"/>
  <c r="F292" i="3"/>
  <c r="E292" i="3"/>
  <c r="D292" i="3"/>
  <c r="C292" i="3"/>
  <c r="B293" i="3"/>
  <c r="E293" i="11" l="1"/>
  <c r="C293" i="11"/>
  <c r="E295" i="10"/>
  <c r="C295" i="10"/>
  <c r="F299" i="11"/>
  <c r="D299" i="11"/>
  <c r="B300" i="11"/>
  <c r="D297" i="10"/>
  <c r="F297" i="10"/>
  <c r="B298" i="10"/>
  <c r="E293" i="9"/>
  <c r="C293" i="9"/>
  <c r="E293" i="8"/>
  <c r="C293" i="8"/>
  <c r="F301" i="9"/>
  <c r="D301" i="9"/>
  <c r="B302" i="9"/>
  <c r="F296" i="8"/>
  <c r="D296" i="8"/>
  <c r="B297" i="8"/>
  <c r="F301" i="7"/>
  <c r="E301" i="7"/>
  <c r="D301" i="7"/>
  <c r="C301" i="7"/>
  <c r="B302" i="7"/>
  <c r="F293" i="3"/>
  <c r="D293" i="3"/>
  <c r="E293" i="3"/>
  <c r="C293" i="3"/>
  <c r="B294" i="3"/>
  <c r="C296" i="10" l="1"/>
  <c r="E296" i="10"/>
  <c r="C294" i="11"/>
  <c r="E294" i="11"/>
  <c r="D300" i="11"/>
  <c r="F300" i="11"/>
  <c r="B301" i="11"/>
  <c r="F298" i="10"/>
  <c r="D298" i="10"/>
  <c r="B299" i="10"/>
  <c r="E294" i="8"/>
  <c r="C294" i="8"/>
  <c r="E294" i="9"/>
  <c r="C294" i="9"/>
  <c r="F302" i="9"/>
  <c r="D302" i="9"/>
  <c r="B303" i="9"/>
  <c r="F297" i="8"/>
  <c r="D297" i="8"/>
  <c r="B298" i="8"/>
  <c r="E302" i="7"/>
  <c r="D302" i="7"/>
  <c r="C302" i="7"/>
  <c r="F302" i="7"/>
  <c r="B303" i="7"/>
  <c r="E294" i="3"/>
  <c r="D294" i="3"/>
  <c r="C294" i="3"/>
  <c r="F294" i="3"/>
  <c r="B295" i="3"/>
  <c r="E295" i="11" l="1"/>
  <c r="C295" i="11"/>
  <c r="E297" i="10"/>
  <c r="C297" i="10"/>
  <c r="F301" i="11"/>
  <c r="D301" i="11"/>
  <c r="B302" i="11"/>
  <c r="F299" i="10"/>
  <c r="D299" i="10"/>
  <c r="B300" i="10"/>
  <c r="E295" i="9"/>
  <c r="C295" i="9"/>
  <c r="C295" i="8"/>
  <c r="E295" i="8"/>
  <c r="F303" i="9"/>
  <c r="D303" i="9"/>
  <c r="B304" i="9"/>
  <c r="D298" i="8"/>
  <c r="F298" i="8"/>
  <c r="B299" i="8"/>
  <c r="F303" i="7"/>
  <c r="D303" i="7"/>
  <c r="C303" i="7"/>
  <c r="E303" i="7"/>
  <c r="B304" i="7"/>
  <c r="F295" i="3"/>
  <c r="E295" i="3"/>
  <c r="D295" i="3"/>
  <c r="C295" i="3"/>
  <c r="B296" i="3"/>
  <c r="E298" i="10" l="1"/>
  <c r="C298" i="10"/>
  <c r="E296" i="11"/>
  <c r="C296" i="11"/>
  <c r="F302" i="11"/>
  <c r="D302" i="11"/>
  <c r="B303" i="11"/>
  <c r="F300" i="10"/>
  <c r="D300" i="10"/>
  <c r="B301" i="10"/>
  <c r="E296" i="8"/>
  <c r="C296" i="8"/>
  <c r="E296" i="9"/>
  <c r="C296" i="9"/>
  <c r="F304" i="9"/>
  <c r="D304" i="9"/>
  <c r="B305" i="9"/>
  <c r="F299" i="8"/>
  <c r="D299" i="8"/>
  <c r="B300" i="8"/>
  <c r="C304" i="7"/>
  <c r="F304" i="7"/>
  <c r="E304" i="7"/>
  <c r="D304" i="7"/>
  <c r="B305" i="7"/>
  <c r="C296" i="3"/>
  <c r="E296" i="3"/>
  <c r="D296" i="3"/>
  <c r="F296" i="3"/>
  <c r="B297" i="3"/>
  <c r="E297" i="11" l="1"/>
  <c r="C297" i="11"/>
  <c r="E299" i="10"/>
  <c r="C299" i="10"/>
  <c r="F303" i="11"/>
  <c r="D303" i="11"/>
  <c r="B304" i="11"/>
  <c r="F301" i="10"/>
  <c r="D301" i="10"/>
  <c r="B302" i="10"/>
  <c r="C297" i="9"/>
  <c r="E297" i="9"/>
  <c r="E297" i="8"/>
  <c r="C297" i="8"/>
  <c r="D305" i="9"/>
  <c r="F305" i="9"/>
  <c r="B306" i="9"/>
  <c r="F300" i="8"/>
  <c r="D300" i="8"/>
  <c r="B301" i="8"/>
  <c r="F305" i="7"/>
  <c r="E305" i="7"/>
  <c r="D305" i="7"/>
  <c r="C305" i="7"/>
  <c r="B306" i="7"/>
  <c r="F297" i="3"/>
  <c r="E297" i="3"/>
  <c r="D297" i="3"/>
  <c r="C297" i="3"/>
  <c r="B298" i="3"/>
  <c r="E300" i="10" l="1"/>
  <c r="C300" i="10"/>
  <c r="E298" i="11"/>
  <c r="C298" i="11"/>
  <c r="F304" i="11"/>
  <c r="D304" i="11"/>
  <c r="B305" i="11"/>
  <c r="D302" i="10"/>
  <c r="F302" i="10"/>
  <c r="B303" i="10"/>
  <c r="E298" i="8"/>
  <c r="C298" i="8"/>
  <c r="E298" i="9"/>
  <c r="C298" i="9"/>
  <c r="F306" i="9"/>
  <c r="D306" i="9"/>
  <c r="B307" i="9"/>
  <c r="F301" i="8"/>
  <c r="D301" i="8"/>
  <c r="B302" i="8"/>
  <c r="E306" i="7"/>
  <c r="D306" i="7"/>
  <c r="F306" i="7"/>
  <c r="C306" i="7"/>
  <c r="B307" i="7"/>
  <c r="F298" i="3"/>
  <c r="E298" i="3"/>
  <c r="D298" i="3"/>
  <c r="C298" i="3"/>
  <c r="B299" i="3"/>
  <c r="C299" i="11" l="1"/>
  <c r="E299" i="11"/>
  <c r="C301" i="10"/>
  <c r="E301" i="10"/>
  <c r="D305" i="11"/>
  <c r="F305" i="11"/>
  <c r="B306" i="11"/>
  <c r="F303" i="10"/>
  <c r="D303" i="10"/>
  <c r="B304" i="10"/>
  <c r="E299" i="9"/>
  <c r="C299" i="9"/>
  <c r="E299" i="8"/>
  <c r="C299" i="8"/>
  <c r="F307" i="9"/>
  <c r="D307" i="9"/>
  <c r="B308" i="9"/>
  <c r="F302" i="8"/>
  <c r="D302" i="8"/>
  <c r="B303" i="8"/>
  <c r="D307" i="7"/>
  <c r="C307" i="7"/>
  <c r="E307" i="7"/>
  <c r="F307" i="7"/>
  <c r="B308" i="7"/>
  <c r="D299" i="3"/>
  <c r="C299" i="3"/>
  <c r="E299" i="3"/>
  <c r="F299" i="3"/>
  <c r="B300" i="3"/>
  <c r="C302" i="10" l="1"/>
  <c r="E302" i="10"/>
  <c r="E300" i="11"/>
  <c r="C300" i="11"/>
  <c r="F306" i="11"/>
  <c r="D306" i="11"/>
  <c r="B307" i="11"/>
  <c r="D304" i="10"/>
  <c r="F304" i="10"/>
  <c r="B305" i="10"/>
  <c r="C300" i="8"/>
  <c r="E300" i="8"/>
  <c r="C300" i="9"/>
  <c r="E300" i="9"/>
  <c r="D308" i="9"/>
  <c r="F308" i="9"/>
  <c r="B309" i="9"/>
  <c r="D303" i="8"/>
  <c r="F303" i="8"/>
  <c r="B304" i="8"/>
  <c r="F308" i="7"/>
  <c r="E308" i="7"/>
  <c r="C308" i="7"/>
  <c r="D308" i="7"/>
  <c r="B309" i="7"/>
  <c r="F300" i="3"/>
  <c r="E300" i="3"/>
  <c r="D300" i="3"/>
  <c r="C300" i="3"/>
  <c r="B301" i="3"/>
  <c r="E301" i="11" l="1"/>
  <c r="C301" i="11"/>
  <c r="E303" i="10"/>
  <c r="C303" i="10"/>
  <c r="F307" i="11"/>
  <c r="D307" i="11"/>
  <c r="B308" i="11"/>
  <c r="D305" i="10"/>
  <c r="F305" i="10"/>
  <c r="B306" i="10"/>
  <c r="E301" i="9"/>
  <c r="C301" i="9"/>
  <c r="E301" i="8"/>
  <c r="C301" i="8"/>
  <c r="F309" i="9"/>
  <c r="D309" i="9"/>
  <c r="B310" i="9"/>
  <c r="F304" i="8"/>
  <c r="D304" i="8"/>
  <c r="B305" i="8"/>
  <c r="F309" i="7"/>
  <c r="E309" i="7"/>
  <c r="C309" i="7"/>
  <c r="D309" i="7"/>
  <c r="B310" i="7"/>
  <c r="F301" i="3"/>
  <c r="E301" i="3"/>
  <c r="C301" i="3"/>
  <c r="D301" i="3"/>
  <c r="B302" i="3"/>
  <c r="C304" i="10" l="1"/>
  <c r="E304" i="10"/>
  <c r="C302" i="11"/>
  <c r="E302" i="11"/>
  <c r="D308" i="11"/>
  <c r="F308" i="11"/>
  <c r="B309" i="11"/>
  <c r="F306" i="10"/>
  <c r="D306" i="10"/>
  <c r="B307" i="10"/>
  <c r="E302" i="8"/>
  <c r="C302" i="8"/>
  <c r="E302" i="9"/>
  <c r="C302" i="9"/>
  <c r="F310" i="9"/>
  <c r="D310" i="9"/>
  <c r="B311" i="9"/>
  <c r="F305" i="8"/>
  <c r="D305" i="8"/>
  <c r="B306" i="8"/>
  <c r="E310" i="7"/>
  <c r="D310" i="7"/>
  <c r="C310" i="7"/>
  <c r="F310" i="7"/>
  <c r="B311" i="7"/>
  <c r="E302" i="3"/>
  <c r="D302" i="3"/>
  <c r="C302" i="3"/>
  <c r="F302" i="3"/>
  <c r="B303" i="3"/>
  <c r="E303" i="11" l="1"/>
  <c r="C303" i="11"/>
  <c r="E305" i="10"/>
  <c r="C305" i="10"/>
  <c r="F309" i="11"/>
  <c r="D309" i="11"/>
  <c r="B310" i="11"/>
  <c r="F307" i="10"/>
  <c r="D307" i="10"/>
  <c r="B308" i="10"/>
  <c r="E303" i="9"/>
  <c r="C303" i="9"/>
  <c r="C303" i="8"/>
  <c r="E303" i="8"/>
  <c r="F311" i="9"/>
  <c r="D311" i="9"/>
  <c r="B312" i="9"/>
  <c r="D306" i="8"/>
  <c r="F306" i="8"/>
  <c r="B307" i="8"/>
  <c r="F311" i="7"/>
  <c r="D311" i="7"/>
  <c r="C311" i="7"/>
  <c r="E311" i="7"/>
  <c r="B312" i="7"/>
  <c r="F303" i="3"/>
  <c r="E303" i="3"/>
  <c r="D303" i="3"/>
  <c r="C303" i="3"/>
  <c r="B304" i="3"/>
  <c r="E306" i="10" l="1"/>
  <c r="C306" i="10"/>
  <c r="E304" i="11"/>
  <c r="C304" i="11"/>
  <c r="F310" i="11"/>
  <c r="D310" i="11"/>
  <c r="B311" i="11"/>
  <c r="F308" i="10"/>
  <c r="D308" i="10"/>
  <c r="B309" i="10"/>
  <c r="E304" i="8"/>
  <c r="C304" i="8"/>
  <c r="E304" i="9"/>
  <c r="C304" i="9"/>
  <c r="F312" i="9"/>
  <c r="D312" i="9"/>
  <c r="B313" i="9"/>
  <c r="F307" i="8"/>
  <c r="D307" i="8"/>
  <c r="B308" i="8"/>
  <c r="C312" i="7"/>
  <c r="F312" i="7"/>
  <c r="E312" i="7"/>
  <c r="D312" i="7"/>
  <c r="B313" i="7"/>
  <c r="C304" i="3"/>
  <c r="F304" i="3"/>
  <c r="E304" i="3"/>
  <c r="D304" i="3"/>
  <c r="B305" i="3"/>
  <c r="E307" i="10" l="1"/>
  <c r="C307" i="10"/>
  <c r="E305" i="11"/>
  <c r="C305" i="11"/>
  <c r="F311" i="11"/>
  <c r="D311" i="11"/>
  <c r="B312" i="11"/>
  <c r="F309" i="10"/>
  <c r="D309" i="10"/>
  <c r="B310" i="10"/>
  <c r="C305" i="9"/>
  <c r="E305" i="9"/>
  <c r="E305" i="8"/>
  <c r="C305" i="8"/>
  <c r="D313" i="9"/>
  <c r="F313" i="9"/>
  <c r="B314" i="9"/>
  <c r="F308" i="8"/>
  <c r="D308" i="8"/>
  <c r="B309" i="8"/>
  <c r="F313" i="7"/>
  <c r="E313" i="7"/>
  <c r="D313" i="7"/>
  <c r="C313" i="7"/>
  <c r="B314" i="7"/>
  <c r="F305" i="3"/>
  <c r="E305" i="3"/>
  <c r="D305" i="3"/>
  <c r="C305" i="3"/>
  <c r="B306" i="3"/>
  <c r="E306" i="11" l="1"/>
  <c r="C306" i="11"/>
  <c r="E308" i="10"/>
  <c r="C308" i="10"/>
  <c r="F312" i="11"/>
  <c r="D312" i="11"/>
  <c r="B313" i="11"/>
  <c r="D310" i="10"/>
  <c r="F310" i="10"/>
  <c r="B311" i="10"/>
  <c r="E306" i="8"/>
  <c r="C306" i="8"/>
  <c r="E306" i="9"/>
  <c r="C306" i="9"/>
  <c r="F314" i="9"/>
  <c r="D314" i="9"/>
  <c r="B315" i="9"/>
  <c r="F309" i="8"/>
  <c r="D309" i="8"/>
  <c r="B310" i="8"/>
  <c r="E314" i="7"/>
  <c r="D314" i="7"/>
  <c r="F314" i="7"/>
  <c r="C314" i="7"/>
  <c r="B315" i="7"/>
  <c r="F306" i="3"/>
  <c r="E306" i="3"/>
  <c r="C306" i="3"/>
  <c r="D306" i="3"/>
  <c r="B307" i="3"/>
  <c r="C309" i="10" l="1"/>
  <c r="E309" i="10"/>
  <c r="C307" i="11"/>
  <c r="E307" i="11"/>
  <c r="D313" i="11"/>
  <c r="F313" i="11"/>
  <c r="B314" i="11"/>
  <c r="F311" i="10"/>
  <c r="D311" i="10"/>
  <c r="B312" i="10"/>
  <c r="E307" i="9"/>
  <c r="C307" i="9"/>
  <c r="E307" i="8"/>
  <c r="C307" i="8"/>
  <c r="F315" i="9"/>
  <c r="D315" i="9"/>
  <c r="B316" i="9"/>
  <c r="F310" i="8"/>
  <c r="D310" i="8"/>
  <c r="B311" i="8"/>
  <c r="D315" i="7"/>
  <c r="C315" i="7"/>
  <c r="E315" i="7"/>
  <c r="F315" i="7"/>
  <c r="B316" i="7"/>
  <c r="D307" i="3"/>
  <c r="C307" i="3"/>
  <c r="F307" i="3"/>
  <c r="E307" i="3"/>
  <c r="B308" i="3"/>
  <c r="E308" i="11" l="1"/>
  <c r="C308" i="11"/>
  <c r="C310" i="10"/>
  <c r="E310" i="10"/>
  <c r="F314" i="11"/>
  <c r="D314" i="11"/>
  <c r="B315" i="11"/>
  <c r="D312" i="10"/>
  <c r="F312" i="10"/>
  <c r="B313" i="10"/>
  <c r="C308" i="8"/>
  <c r="E308" i="8"/>
  <c r="E308" i="9"/>
  <c r="C308" i="9"/>
  <c r="D316" i="9"/>
  <c r="F316" i="9"/>
  <c r="B317" i="9"/>
  <c r="D311" i="8"/>
  <c r="F311" i="8"/>
  <c r="B312" i="8"/>
  <c r="F316" i="7"/>
  <c r="E316" i="7"/>
  <c r="C316" i="7"/>
  <c r="D316" i="7"/>
  <c r="B317" i="7"/>
  <c r="F308" i="3"/>
  <c r="E308" i="3"/>
  <c r="D308" i="3"/>
  <c r="C308" i="3"/>
  <c r="B309" i="3"/>
  <c r="E309" i="11" l="1"/>
  <c r="C309" i="11"/>
  <c r="E311" i="10"/>
  <c r="C311" i="10"/>
  <c r="F315" i="11"/>
  <c r="D315" i="11"/>
  <c r="B316" i="11"/>
  <c r="D313" i="10"/>
  <c r="F313" i="10"/>
  <c r="B314" i="10"/>
  <c r="C309" i="9"/>
  <c r="E309" i="9"/>
  <c r="E309" i="8"/>
  <c r="C309" i="8"/>
  <c r="F317" i="9"/>
  <c r="D317" i="9"/>
  <c r="B318" i="9"/>
  <c r="F312" i="8"/>
  <c r="D312" i="8"/>
  <c r="B313" i="8"/>
  <c r="F317" i="7"/>
  <c r="E317" i="7"/>
  <c r="D317" i="7"/>
  <c r="C317" i="7"/>
  <c r="B318" i="7"/>
  <c r="F309" i="3"/>
  <c r="D309" i="3"/>
  <c r="C309" i="3"/>
  <c r="E309" i="3"/>
  <c r="B310" i="3"/>
  <c r="C312" i="10" l="1"/>
  <c r="E312" i="10"/>
  <c r="C310" i="11"/>
  <c r="E310" i="11"/>
  <c r="D316" i="11"/>
  <c r="F316" i="11"/>
  <c r="B317" i="11"/>
  <c r="F314" i="10"/>
  <c r="D314" i="10"/>
  <c r="B315" i="10"/>
  <c r="E310" i="8"/>
  <c r="C310" i="8"/>
  <c r="C310" i="9"/>
  <c r="E310" i="9"/>
  <c r="F318" i="9"/>
  <c r="D318" i="9"/>
  <c r="B319" i="9"/>
  <c r="F313" i="8"/>
  <c r="D313" i="8"/>
  <c r="B314" i="8"/>
  <c r="E318" i="7"/>
  <c r="D318" i="7"/>
  <c r="C318" i="7"/>
  <c r="F318" i="7"/>
  <c r="B319" i="7"/>
  <c r="E310" i="3"/>
  <c r="D310" i="3"/>
  <c r="C310" i="3"/>
  <c r="F310" i="3"/>
  <c r="B311" i="3"/>
  <c r="E311" i="11" l="1"/>
  <c r="C311" i="11"/>
  <c r="E313" i="10"/>
  <c r="C313" i="10"/>
  <c r="F317" i="11"/>
  <c r="D317" i="11"/>
  <c r="B318" i="11"/>
  <c r="F315" i="10"/>
  <c r="D315" i="10"/>
  <c r="B316" i="10"/>
  <c r="E311" i="9"/>
  <c r="C311" i="9"/>
  <c r="C311" i="8"/>
  <c r="E311" i="8"/>
  <c r="F319" i="9"/>
  <c r="D319" i="9"/>
  <c r="B320" i="9"/>
  <c r="D314" i="8"/>
  <c r="F314" i="8"/>
  <c r="B315" i="8"/>
  <c r="F319" i="7"/>
  <c r="D319" i="7"/>
  <c r="C319" i="7"/>
  <c r="E319" i="7"/>
  <c r="B320" i="7"/>
  <c r="F311" i="3"/>
  <c r="E311" i="3"/>
  <c r="D311" i="3"/>
  <c r="C311" i="3"/>
  <c r="B312" i="3"/>
  <c r="E314" i="10" l="1"/>
  <c r="C314" i="10"/>
  <c r="E312" i="11"/>
  <c r="C312" i="11"/>
  <c r="F318" i="11"/>
  <c r="D318" i="11"/>
  <c r="B319" i="11"/>
  <c r="F316" i="10"/>
  <c r="D316" i="10"/>
  <c r="B317" i="10"/>
  <c r="E312" i="8"/>
  <c r="C312" i="8"/>
  <c r="C312" i="9"/>
  <c r="E312" i="9"/>
  <c r="F320" i="9"/>
  <c r="D320" i="9"/>
  <c r="B321" i="9"/>
  <c r="F315" i="8"/>
  <c r="D315" i="8"/>
  <c r="B316" i="8"/>
  <c r="C320" i="7"/>
  <c r="F320" i="7"/>
  <c r="E320" i="7"/>
  <c r="D320" i="7"/>
  <c r="B321" i="7"/>
  <c r="C312" i="3"/>
  <c r="D312" i="3"/>
  <c r="F312" i="3"/>
  <c r="E312" i="3"/>
  <c r="B313" i="3"/>
  <c r="E313" i="11" l="1"/>
  <c r="C313" i="11"/>
  <c r="E315" i="10"/>
  <c r="C315" i="10"/>
  <c r="F319" i="11"/>
  <c r="D319" i="11"/>
  <c r="B320" i="11"/>
  <c r="F317" i="10"/>
  <c r="D317" i="10"/>
  <c r="B318" i="10"/>
  <c r="E313" i="9"/>
  <c r="C313" i="9"/>
  <c r="E313" i="8"/>
  <c r="C313" i="8"/>
  <c r="D321" i="9"/>
  <c r="F321" i="9"/>
  <c r="B322" i="9"/>
  <c r="F316" i="8"/>
  <c r="D316" i="8"/>
  <c r="B317" i="8"/>
  <c r="F321" i="7"/>
  <c r="E321" i="7"/>
  <c r="D321" i="7"/>
  <c r="C321" i="7"/>
  <c r="B322" i="7"/>
  <c r="F313" i="3"/>
  <c r="E313" i="3"/>
  <c r="D313" i="3"/>
  <c r="C313" i="3"/>
  <c r="B314" i="3"/>
  <c r="E316" i="10" l="1"/>
  <c r="C316" i="10"/>
  <c r="E314" i="11"/>
  <c r="C314" i="11"/>
  <c r="F320" i="11"/>
  <c r="D320" i="11"/>
  <c r="B321" i="11"/>
  <c r="D318" i="10"/>
  <c r="F318" i="10"/>
  <c r="B319" i="10"/>
  <c r="E314" i="8"/>
  <c r="C314" i="8"/>
  <c r="C314" i="9"/>
  <c r="E314" i="9"/>
  <c r="F322" i="9"/>
  <c r="D322" i="9"/>
  <c r="B323" i="9"/>
  <c r="F317" i="8"/>
  <c r="D317" i="8"/>
  <c r="B318" i="8"/>
  <c r="E322" i="7"/>
  <c r="D322" i="7"/>
  <c r="F322" i="7"/>
  <c r="C322" i="7"/>
  <c r="B323" i="7"/>
  <c r="F314" i="3"/>
  <c r="E314" i="3"/>
  <c r="D314" i="3"/>
  <c r="C314" i="3"/>
  <c r="B315" i="3"/>
  <c r="C315" i="11" l="1"/>
  <c r="E315" i="11"/>
  <c r="C317" i="10"/>
  <c r="E317" i="10"/>
  <c r="D321" i="11"/>
  <c r="F321" i="11"/>
  <c r="B322" i="11"/>
  <c r="F319" i="10"/>
  <c r="D319" i="10"/>
  <c r="B320" i="10"/>
  <c r="C315" i="9"/>
  <c r="E315" i="9"/>
  <c r="E315" i="8"/>
  <c r="C315" i="8"/>
  <c r="F323" i="9"/>
  <c r="D323" i="9"/>
  <c r="B324" i="9"/>
  <c r="F318" i="8"/>
  <c r="D318" i="8"/>
  <c r="B319" i="8"/>
  <c r="D323" i="7"/>
  <c r="C323" i="7"/>
  <c r="F323" i="7"/>
  <c r="E323" i="7"/>
  <c r="B324" i="7"/>
  <c r="D315" i="3"/>
  <c r="C315" i="3"/>
  <c r="F315" i="3"/>
  <c r="E315" i="3"/>
  <c r="B316" i="3"/>
  <c r="C318" i="10" l="1"/>
  <c r="E318" i="10"/>
  <c r="E316" i="11"/>
  <c r="C316" i="11"/>
  <c r="F322" i="11"/>
  <c r="D322" i="11"/>
  <c r="B323" i="11"/>
  <c r="D320" i="10"/>
  <c r="F320" i="10"/>
  <c r="B321" i="10"/>
  <c r="C316" i="8"/>
  <c r="E316" i="8"/>
  <c r="E316" i="9"/>
  <c r="C316" i="9"/>
  <c r="D324" i="9"/>
  <c r="F324" i="9"/>
  <c r="B325" i="9"/>
  <c r="D319" i="8"/>
  <c r="F319" i="8"/>
  <c r="B320" i="8"/>
  <c r="F324" i="7"/>
  <c r="E324" i="7"/>
  <c r="C324" i="7"/>
  <c r="D324" i="7"/>
  <c r="B325" i="7"/>
  <c r="F316" i="3"/>
  <c r="E316" i="3"/>
  <c r="D316" i="3"/>
  <c r="C316" i="3"/>
  <c r="B317" i="3"/>
  <c r="E317" i="11" l="1"/>
  <c r="C317" i="11"/>
  <c r="E319" i="10"/>
  <c r="C319" i="10"/>
  <c r="F323" i="11"/>
  <c r="D323" i="11"/>
  <c r="B324" i="11"/>
  <c r="D321" i="10"/>
  <c r="F321" i="10"/>
  <c r="B322" i="10"/>
  <c r="E317" i="9"/>
  <c r="C317" i="9"/>
  <c r="E317" i="8"/>
  <c r="C317" i="8"/>
  <c r="F325" i="9"/>
  <c r="D325" i="9"/>
  <c r="B326" i="9"/>
  <c r="F320" i="8"/>
  <c r="D320" i="8"/>
  <c r="B321" i="8"/>
  <c r="F325" i="7"/>
  <c r="E325" i="7"/>
  <c r="D325" i="7"/>
  <c r="C325" i="7"/>
  <c r="B326" i="7"/>
  <c r="F317" i="3"/>
  <c r="E317" i="3"/>
  <c r="D317" i="3"/>
  <c r="C317" i="3"/>
  <c r="B318" i="3"/>
  <c r="C320" i="10" l="1"/>
  <c r="E320" i="10"/>
  <c r="C318" i="11"/>
  <c r="E318" i="11"/>
  <c r="D324" i="11"/>
  <c r="F324" i="11"/>
  <c r="B325" i="11"/>
  <c r="F322" i="10"/>
  <c r="D322" i="10"/>
  <c r="B323" i="10"/>
  <c r="E318" i="8"/>
  <c r="C318" i="8"/>
  <c r="E318" i="9"/>
  <c r="C318" i="9"/>
  <c r="F326" i="9"/>
  <c r="D326" i="9"/>
  <c r="B327" i="9"/>
  <c r="F321" i="8"/>
  <c r="D321" i="8"/>
  <c r="B322" i="8"/>
  <c r="E326" i="7"/>
  <c r="D326" i="7"/>
  <c r="C326" i="7"/>
  <c r="F326" i="7"/>
  <c r="B327" i="7"/>
  <c r="E318" i="3"/>
  <c r="D318" i="3"/>
  <c r="C318" i="3"/>
  <c r="F318" i="3"/>
  <c r="B319" i="3"/>
  <c r="E319" i="11" l="1"/>
  <c r="C319" i="11"/>
  <c r="E321" i="10"/>
  <c r="C321" i="10"/>
  <c r="F325" i="11"/>
  <c r="D325" i="11"/>
  <c r="B326" i="11"/>
  <c r="D323" i="10"/>
  <c r="F323" i="10"/>
  <c r="B324" i="10"/>
  <c r="C319" i="9"/>
  <c r="E319" i="9"/>
  <c r="C319" i="8"/>
  <c r="E319" i="8"/>
  <c r="F327" i="9"/>
  <c r="D327" i="9"/>
  <c r="B328" i="9"/>
  <c r="D322" i="8"/>
  <c r="F322" i="8"/>
  <c r="B323" i="8"/>
  <c r="F327" i="7"/>
  <c r="D327" i="7"/>
  <c r="C327" i="7"/>
  <c r="E327" i="7"/>
  <c r="B328" i="7"/>
  <c r="F319" i="3"/>
  <c r="E319" i="3"/>
  <c r="D319" i="3"/>
  <c r="C319" i="3"/>
  <c r="B320" i="3"/>
  <c r="E322" i="10" l="1"/>
  <c r="C322" i="10"/>
  <c r="E320" i="11"/>
  <c r="C320" i="11"/>
  <c r="F326" i="11"/>
  <c r="D326" i="11"/>
  <c r="B327" i="11"/>
  <c r="F324" i="10"/>
  <c r="D324" i="10"/>
  <c r="B325" i="10"/>
  <c r="E320" i="8"/>
  <c r="C320" i="8"/>
  <c r="C320" i="9"/>
  <c r="E320" i="9"/>
  <c r="F328" i="9"/>
  <c r="D328" i="9"/>
  <c r="B329" i="9"/>
  <c r="F323" i="8"/>
  <c r="D323" i="8"/>
  <c r="B324" i="8"/>
  <c r="C328" i="7"/>
  <c r="F328" i="7"/>
  <c r="D328" i="7"/>
  <c r="E328" i="7"/>
  <c r="B329" i="7"/>
  <c r="C320" i="3"/>
  <c r="F320" i="3"/>
  <c r="D320" i="3"/>
  <c r="E320" i="3"/>
  <c r="B321" i="3"/>
  <c r="E321" i="11" l="1"/>
  <c r="C321" i="11"/>
  <c r="E323" i="10"/>
  <c r="C323" i="10"/>
  <c r="F327" i="11"/>
  <c r="D327" i="11"/>
  <c r="B328" i="11"/>
  <c r="F325" i="10"/>
  <c r="D325" i="10"/>
  <c r="B326" i="10"/>
  <c r="E321" i="9"/>
  <c r="C321" i="9"/>
  <c r="E321" i="8"/>
  <c r="C321" i="8"/>
  <c r="D329" i="9"/>
  <c r="F329" i="9"/>
  <c r="B330" i="9"/>
  <c r="F324" i="8"/>
  <c r="D324" i="8"/>
  <c r="B325" i="8"/>
  <c r="F329" i="7"/>
  <c r="E329" i="7"/>
  <c r="D329" i="7"/>
  <c r="C329" i="7"/>
  <c r="B330" i="7"/>
  <c r="F321" i="3"/>
  <c r="E321" i="3"/>
  <c r="D321" i="3"/>
  <c r="C321" i="3"/>
  <c r="B322" i="3"/>
  <c r="E324" i="10" l="1"/>
  <c r="C324" i="10"/>
  <c r="E322" i="11"/>
  <c r="C322" i="11"/>
  <c r="F328" i="11"/>
  <c r="D328" i="11"/>
  <c r="B329" i="11"/>
  <c r="D326" i="10"/>
  <c r="F326" i="10"/>
  <c r="B327" i="10"/>
  <c r="E322" i="8"/>
  <c r="C322" i="8"/>
  <c r="E322" i="9"/>
  <c r="C322" i="9"/>
  <c r="F330" i="9"/>
  <c r="D330" i="9"/>
  <c r="B331" i="9"/>
  <c r="F325" i="8"/>
  <c r="D325" i="8"/>
  <c r="B326" i="8"/>
  <c r="E330" i="7"/>
  <c r="D330" i="7"/>
  <c r="C330" i="7"/>
  <c r="F330" i="7"/>
  <c r="B331" i="7"/>
  <c r="F322" i="3"/>
  <c r="E322" i="3"/>
  <c r="D322" i="3"/>
  <c r="C322" i="3"/>
  <c r="B323" i="3"/>
  <c r="C323" i="11" l="1"/>
  <c r="E323" i="11"/>
  <c r="C325" i="10"/>
  <c r="E325" i="10"/>
  <c r="D329" i="11"/>
  <c r="F329" i="11"/>
  <c r="B330" i="11"/>
  <c r="F327" i="10"/>
  <c r="D327" i="10"/>
  <c r="B328" i="10"/>
  <c r="C323" i="9"/>
  <c r="E323" i="9"/>
  <c r="E323" i="8"/>
  <c r="C323" i="8"/>
  <c r="F331" i="9"/>
  <c r="D331" i="9"/>
  <c r="B332" i="9"/>
  <c r="F326" i="8"/>
  <c r="D326" i="8"/>
  <c r="B327" i="8"/>
  <c r="D331" i="7"/>
  <c r="C331" i="7"/>
  <c r="F331" i="7"/>
  <c r="E331" i="7"/>
  <c r="B332" i="7"/>
  <c r="D323" i="3"/>
  <c r="C323" i="3"/>
  <c r="F323" i="3"/>
  <c r="E323" i="3"/>
  <c r="B324" i="3"/>
  <c r="C326" i="10" l="1"/>
  <c r="E326" i="10"/>
  <c r="E324" i="11"/>
  <c r="C324" i="11"/>
  <c r="F330" i="11"/>
  <c r="D330" i="11"/>
  <c r="B331" i="11"/>
  <c r="D328" i="10"/>
  <c r="F328" i="10"/>
  <c r="B329" i="10"/>
  <c r="C324" i="8"/>
  <c r="E324" i="8"/>
  <c r="C324" i="9"/>
  <c r="E324" i="9"/>
  <c r="D332" i="9"/>
  <c r="F332" i="9"/>
  <c r="B333" i="9"/>
  <c r="D327" i="8"/>
  <c r="F327" i="8"/>
  <c r="B328" i="8"/>
  <c r="F332" i="7"/>
  <c r="E332" i="7"/>
  <c r="C332" i="7"/>
  <c r="D332" i="7"/>
  <c r="B333" i="7"/>
  <c r="F324" i="3"/>
  <c r="E324" i="3"/>
  <c r="D324" i="3"/>
  <c r="C324" i="3"/>
  <c r="B325" i="3"/>
  <c r="E325" i="11" l="1"/>
  <c r="C325" i="11"/>
  <c r="E327" i="10"/>
  <c r="C327" i="10"/>
  <c r="F331" i="11"/>
  <c r="D331" i="11"/>
  <c r="B332" i="11"/>
  <c r="D329" i="10"/>
  <c r="F329" i="10"/>
  <c r="B330" i="10"/>
  <c r="C325" i="9"/>
  <c r="E325" i="9"/>
  <c r="E325" i="8"/>
  <c r="C325" i="8"/>
  <c r="F333" i="9"/>
  <c r="D333" i="9"/>
  <c r="B334" i="9"/>
  <c r="F328" i="8"/>
  <c r="D328" i="8"/>
  <c r="B329" i="8"/>
  <c r="F333" i="7"/>
  <c r="E333" i="7"/>
  <c r="C333" i="7"/>
  <c r="D333" i="7"/>
  <c r="B334" i="7"/>
  <c r="F325" i="3"/>
  <c r="E325" i="3"/>
  <c r="C325" i="3"/>
  <c r="D325" i="3"/>
  <c r="B326" i="3"/>
  <c r="C328" i="10" l="1"/>
  <c r="E328" i="10"/>
  <c r="C326" i="11"/>
  <c r="E326" i="11"/>
  <c r="D332" i="11"/>
  <c r="F332" i="11"/>
  <c r="B333" i="11"/>
  <c r="F330" i="10"/>
  <c r="D330" i="10"/>
  <c r="B331" i="10"/>
  <c r="E326" i="8"/>
  <c r="C326" i="8"/>
  <c r="E326" i="9"/>
  <c r="C326" i="9"/>
  <c r="F334" i="9"/>
  <c r="D334" i="9"/>
  <c r="B335" i="9"/>
  <c r="F329" i="8"/>
  <c r="D329" i="8"/>
  <c r="B330" i="8"/>
  <c r="E334" i="7"/>
  <c r="D334" i="7"/>
  <c r="C334" i="7"/>
  <c r="F334" i="7"/>
  <c r="B335" i="7"/>
  <c r="E326" i="3"/>
  <c r="D326" i="3"/>
  <c r="C326" i="3"/>
  <c r="F326" i="3"/>
  <c r="B327" i="3"/>
  <c r="E327" i="11" l="1"/>
  <c r="C327" i="11"/>
  <c r="E329" i="10"/>
  <c r="C329" i="10"/>
  <c r="F333" i="11"/>
  <c r="D333" i="11"/>
  <c r="B334" i="11"/>
  <c r="D331" i="10"/>
  <c r="F331" i="10"/>
  <c r="B332" i="10"/>
  <c r="C327" i="9"/>
  <c r="E327" i="9"/>
  <c r="C327" i="8"/>
  <c r="E327" i="8"/>
  <c r="F335" i="9"/>
  <c r="D335" i="9"/>
  <c r="B336" i="9"/>
  <c r="D330" i="8"/>
  <c r="F330" i="8"/>
  <c r="B331" i="8"/>
  <c r="F335" i="7"/>
  <c r="D335" i="7"/>
  <c r="C335" i="7"/>
  <c r="E335" i="7"/>
  <c r="B336" i="7"/>
  <c r="F327" i="3"/>
  <c r="E327" i="3"/>
  <c r="D327" i="3"/>
  <c r="C327" i="3"/>
  <c r="B328" i="3"/>
  <c r="E330" i="10" l="1"/>
  <c r="C330" i="10"/>
  <c r="E328" i="11"/>
  <c r="C328" i="11"/>
  <c r="F334" i="11"/>
  <c r="D334" i="11"/>
  <c r="B335" i="11"/>
  <c r="F332" i="10"/>
  <c r="D332" i="10"/>
  <c r="B333" i="10"/>
  <c r="E328" i="8"/>
  <c r="C328" i="8"/>
  <c r="C328" i="9"/>
  <c r="E328" i="9"/>
  <c r="F336" i="9"/>
  <c r="D336" i="9"/>
  <c r="B337" i="9"/>
  <c r="F331" i="8"/>
  <c r="D331" i="8"/>
  <c r="B332" i="8"/>
  <c r="C336" i="7"/>
  <c r="F336" i="7"/>
  <c r="E336" i="7"/>
  <c r="D336" i="7"/>
  <c r="B337" i="7"/>
  <c r="C328" i="3"/>
  <c r="F328" i="3"/>
  <c r="E328" i="3"/>
  <c r="D328" i="3"/>
  <c r="B329" i="3"/>
  <c r="E329" i="11" l="1"/>
  <c r="C329" i="11"/>
  <c r="E331" i="10"/>
  <c r="C331" i="10"/>
  <c r="F335" i="11"/>
  <c r="D335" i="11"/>
  <c r="B336" i="11"/>
  <c r="F333" i="10"/>
  <c r="D333" i="10"/>
  <c r="B334" i="10"/>
  <c r="E329" i="9"/>
  <c r="C329" i="9"/>
  <c r="E329" i="8"/>
  <c r="C329" i="8"/>
  <c r="D337" i="9"/>
  <c r="F337" i="9"/>
  <c r="B338" i="9"/>
  <c r="F332" i="8"/>
  <c r="D332" i="8"/>
  <c r="B333" i="8"/>
  <c r="F337" i="7"/>
  <c r="E337" i="7"/>
  <c r="D337" i="7"/>
  <c r="C337" i="7"/>
  <c r="B338" i="7"/>
  <c r="F329" i="3"/>
  <c r="E329" i="3"/>
  <c r="D329" i="3"/>
  <c r="C329" i="3"/>
  <c r="B330" i="3"/>
  <c r="E332" i="10" l="1"/>
  <c r="C332" i="10"/>
  <c r="E330" i="11"/>
  <c r="C330" i="11"/>
  <c r="F336" i="11"/>
  <c r="D336" i="11"/>
  <c r="B337" i="11"/>
  <c r="D334" i="10"/>
  <c r="F334" i="10"/>
  <c r="B335" i="10"/>
  <c r="E330" i="8"/>
  <c r="C330" i="8"/>
  <c r="C330" i="9"/>
  <c r="E330" i="9"/>
  <c r="F338" i="9"/>
  <c r="D338" i="9"/>
  <c r="B339" i="9"/>
  <c r="F333" i="8"/>
  <c r="D333" i="8"/>
  <c r="B334" i="8"/>
  <c r="E338" i="7"/>
  <c r="D338" i="7"/>
  <c r="F338" i="7"/>
  <c r="C338" i="7"/>
  <c r="B339" i="7"/>
  <c r="F330" i="3"/>
  <c r="E330" i="3"/>
  <c r="D330" i="3"/>
  <c r="C330" i="3"/>
  <c r="B331" i="3"/>
  <c r="C331" i="11" l="1"/>
  <c r="E331" i="11"/>
  <c r="C333" i="10"/>
  <c r="E333" i="10"/>
  <c r="D337" i="11"/>
  <c r="F337" i="11"/>
  <c r="B338" i="11"/>
  <c r="F335" i="10"/>
  <c r="D335" i="10"/>
  <c r="B336" i="10"/>
  <c r="C331" i="9"/>
  <c r="E331" i="9"/>
  <c r="C331" i="8"/>
  <c r="E331" i="8"/>
  <c r="F339" i="9"/>
  <c r="D339" i="9"/>
  <c r="B340" i="9"/>
  <c r="F334" i="8"/>
  <c r="D334" i="8"/>
  <c r="B335" i="8"/>
  <c r="D339" i="7"/>
  <c r="C339" i="7"/>
  <c r="F339" i="7"/>
  <c r="E339" i="7"/>
  <c r="B340" i="7"/>
  <c r="D331" i="3"/>
  <c r="C331" i="3"/>
  <c r="E331" i="3"/>
  <c r="F331" i="3"/>
  <c r="B332" i="3"/>
  <c r="C334" i="10" l="1"/>
  <c r="E334" i="10"/>
  <c r="E332" i="11"/>
  <c r="C332" i="11"/>
  <c r="F338" i="11"/>
  <c r="D338" i="11"/>
  <c r="B339" i="11"/>
  <c r="D336" i="10"/>
  <c r="F336" i="10"/>
  <c r="B337" i="10"/>
  <c r="C332" i="8"/>
  <c r="E332" i="8"/>
  <c r="E332" i="9"/>
  <c r="C332" i="9"/>
  <c r="D340" i="9"/>
  <c r="F340" i="9"/>
  <c r="B341" i="9"/>
  <c r="D335" i="8"/>
  <c r="F335" i="8"/>
  <c r="B336" i="8"/>
  <c r="F340" i="7"/>
  <c r="E340" i="7"/>
  <c r="C340" i="7"/>
  <c r="D340" i="7"/>
  <c r="B341" i="7"/>
  <c r="F332" i="3"/>
  <c r="E332" i="3"/>
  <c r="D332" i="3"/>
  <c r="C332" i="3"/>
  <c r="B333" i="3"/>
  <c r="E333" i="11" l="1"/>
  <c r="C333" i="11"/>
  <c r="E335" i="10"/>
  <c r="C335" i="10"/>
  <c r="F339" i="11"/>
  <c r="D339" i="11"/>
  <c r="B340" i="11"/>
  <c r="D337" i="10"/>
  <c r="F337" i="10"/>
  <c r="B338" i="10"/>
  <c r="C333" i="9"/>
  <c r="E333" i="9"/>
  <c r="C333" i="8"/>
  <c r="E333" i="8"/>
  <c r="F341" i="9"/>
  <c r="D341" i="9"/>
  <c r="B342" i="9"/>
  <c r="F336" i="8"/>
  <c r="D336" i="8"/>
  <c r="B337" i="8"/>
  <c r="F341" i="7"/>
  <c r="E341" i="7"/>
  <c r="C341" i="7"/>
  <c r="D341" i="7"/>
  <c r="B342" i="7"/>
  <c r="F333" i="3"/>
  <c r="E333" i="3"/>
  <c r="C333" i="3"/>
  <c r="D333" i="3"/>
  <c r="B334" i="3"/>
  <c r="E336" i="10" l="1"/>
  <c r="C336" i="10"/>
  <c r="C334" i="11"/>
  <c r="E334" i="11"/>
  <c r="D340" i="11"/>
  <c r="F340" i="11"/>
  <c r="B341" i="11"/>
  <c r="F338" i="10"/>
  <c r="D338" i="10"/>
  <c r="B339" i="10"/>
  <c r="E334" i="8"/>
  <c r="C334" i="8"/>
  <c r="C334" i="9"/>
  <c r="E334" i="9"/>
  <c r="F342" i="9"/>
  <c r="D342" i="9"/>
  <c r="B343" i="9"/>
  <c r="F337" i="8"/>
  <c r="D337" i="8"/>
  <c r="B338" i="8"/>
  <c r="E342" i="7"/>
  <c r="D342" i="7"/>
  <c r="C342" i="7"/>
  <c r="F342" i="7"/>
  <c r="B343" i="7"/>
  <c r="E334" i="3"/>
  <c r="D334" i="3"/>
  <c r="C334" i="3"/>
  <c r="F334" i="3"/>
  <c r="B335" i="3"/>
  <c r="E337" i="10" l="1"/>
  <c r="C337" i="10"/>
  <c r="E335" i="11"/>
  <c r="C335" i="11"/>
  <c r="F341" i="11"/>
  <c r="D341" i="11"/>
  <c r="B342" i="11"/>
  <c r="F339" i="10"/>
  <c r="D339" i="10"/>
  <c r="B340" i="10"/>
  <c r="C335" i="9"/>
  <c r="E335" i="9"/>
  <c r="C335" i="8"/>
  <c r="E335" i="8"/>
  <c r="F343" i="9"/>
  <c r="D343" i="9"/>
  <c r="B344" i="9"/>
  <c r="D338" i="8"/>
  <c r="F338" i="8"/>
  <c r="B339" i="8"/>
  <c r="F343" i="7"/>
  <c r="D343" i="7"/>
  <c r="C343" i="7"/>
  <c r="E343" i="7"/>
  <c r="B344" i="7"/>
  <c r="F335" i="3"/>
  <c r="E335" i="3"/>
  <c r="D335" i="3"/>
  <c r="C335" i="3"/>
  <c r="B336" i="3"/>
  <c r="E336" i="11" l="1"/>
  <c r="C336" i="11"/>
  <c r="E338" i="10"/>
  <c r="C338" i="10"/>
  <c r="F342" i="11"/>
  <c r="D342" i="11"/>
  <c r="B343" i="11"/>
  <c r="F340" i="10"/>
  <c r="D340" i="10"/>
  <c r="B341" i="10"/>
  <c r="E336" i="8"/>
  <c r="C336" i="8"/>
  <c r="E336" i="9"/>
  <c r="C336" i="9"/>
  <c r="F344" i="9"/>
  <c r="D344" i="9"/>
  <c r="B345" i="9"/>
  <c r="F339" i="8"/>
  <c r="D339" i="8"/>
  <c r="B340" i="8"/>
  <c r="C344" i="7"/>
  <c r="F344" i="7"/>
  <c r="E344" i="7"/>
  <c r="D344" i="7"/>
  <c r="B345" i="7"/>
  <c r="C336" i="3"/>
  <c r="F336" i="3"/>
  <c r="E336" i="3"/>
  <c r="D336" i="3"/>
  <c r="B337" i="3"/>
  <c r="E339" i="10" l="1"/>
  <c r="C339" i="10"/>
  <c r="E337" i="11"/>
  <c r="C337" i="11"/>
  <c r="F343" i="11"/>
  <c r="D343" i="11"/>
  <c r="B344" i="11"/>
  <c r="F341" i="10"/>
  <c r="D341" i="10"/>
  <c r="B342" i="10"/>
  <c r="E337" i="9"/>
  <c r="C337" i="9"/>
  <c r="C337" i="8"/>
  <c r="E337" i="8"/>
  <c r="D345" i="9"/>
  <c r="F345" i="9"/>
  <c r="B346" i="9"/>
  <c r="F340" i="8"/>
  <c r="D340" i="8"/>
  <c r="B341" i="8"/>
  <c r="F345" i="7"/>
  <c r="E345" i="7"/>
  <c r="D345" i="7"/>
  <c r="C345" i="7"/>
  <c r="B346" i="7"/>
  <c r="F337" i="3"/>
  <c r="E337" i="3"/>
  <c r="D337" i="3"/>
  <c r="C337" i="3"/>
  <c r="B338" i="3"/>
  <c r="E338" i="11" l="1"/>
  <c r="C338" i="11"/>
  <c r="E340" i="10"/>
  <c r="C340" i="10"/>
  <c r="F344" i="11"/>
  <c r="D344" i="11"/>
  <c r="B345" i="11"/>
  <c r="D342" i="10"/>
  <c r="F342" i="10"/>
  <c r="B343" i="10"/>
  <c r="E338" i="8"/>
  <c r="C338" i="8"/>
  <c r="C338" i="9"/>
  <c r="E338" i="9"/>
  <c r="F346" i="9"/>
  <c r="D346" i="9"/>
  <c r="B347" i="9"/>
  <c r="F341" i="8"/>
  <c r="D341" i="8"/>
  <c r="B342" i="8"/>
  <c r="E346" i="7"/>
  <c r="D346" i="7"/>
  <c r="F346" i="7"/>
  <c r="C346" i="7"/>
  <c r="B347" i="7"/>
  <c r="F338" i="3"/>
  <c r="E338" i="3"/>
  <c r="D338" i="3"/>
  <c r="C338" i="3"/>
  <c r="B339" i="3"/>
  <c r="C341" i="10" l="1"/>
  <c r="E341" i="10"/>
  <c r="C339" i="11"/>
  <c r="E339" i="11"/>
  <c r="D345" i="11"/>
  <c r="F345" i="11"/>
  <c r="B346" i="11"/>
  <c r="F343" i="10"/>
  <c r="D343" i="10"/>
  <c r="B344" i="10"/>
  <c r="C339" i="9"/>
  <c r="E339" i="9"/>
  <c r="C339" i="8"/>
  <c r="E339" i="8"/>
  <c r="F347" i="9"/>
  <c r="D347" i="9"/>
  <c r="B348" i="9"/>
  <c r="F342" i="8"/>
  <c r="D342" i="8"/>
  <c r="B343" i="8"/>
  <c r="D347" i="7"/>
  <c r="C347" i="7"/>
  <c r="E347" i="7"/>
  <c r="F347" i="7"/>
  <c r="B348" i="7"/>
  <c r="D339" i="3"/>
  <c r="C339" i="3"/>
  <c r="E339" i="3"/>
  <c r="F339" i="3"/>
  <c r="B340" i="3"/>
  <c r="E340" i="11" l="1"/>
  <c r="C340" i="11"/>
  <c r="C342" i="10"/>
  <c r="E342" i="10"/>
  <c r="F346" i="11"/>
  <c r="D346" i="11"/>
  <c r="B347" i="11"/>
  <c r="D344" i="10"/>
  <c r="F344" i="10"/>
  <c r="B345" i="10"/>
  <c r="C340" i="8"/>
  <c r="E340" i="8"/>
  <c r="C340" i="9"/>
  <c r="E340" i="9"/>
  <c r="D348" i="9"/>
  <c r="F348" i="9"/>
  <c r="B349" i="9"/>
  <c r="D343" i="8"/>
  <c r="F343" i="8"/>
  <c r="B344" i="8"/>
  <c r="F348" i="7"/>
  <c r="E348" i="7"/>
  <c r="C348" i="7"/>
  <c r="D348" i="7"/>
  <c r="B349" i="7"/>
  <c r="F340" i="3"/>
  <c r="E340" i="3"/>
  <c r="D340" i="3"/>
  <c r="C340" i="3"/>
  <c r="B341" i="3"/>
  <c r="E341" i="11" l="1"/>
  <c r="C341" i="11"/>
  <c r="E343" i="10"/>
  <c r="C343" i="10"/>
  <c r="F347" i="11"/>
  <c r="D347" i="11"/>
  <c r="B348" i="11"/>
  <c r="D345" i="10"/>
  <c r="F345" i="10"/>
  <c r="B346" i="10"/>
  <c r="E341" i="9"/>
  <c r="C341" i="9"/>
  <c r="E341" i="8"/>
  <c r="C341" i="8"/>
  <c r="F349" i="9"/>
  <c r="D349" i="9"/>
  <c r="B350" i="9"/>
  <c r="F344" i="8"/>
  <c r="D344" i="8"/>
  <c r="B345" i="8"/>
  <c r="F349" i="7"/>
  <c r="E349" i="7"/>
  <c r="D349" i="7"/>
  <c r="C349" i="7"/>
  <c r="B350" i="7"/>
  <c r="F341" i="3"/>
  <c r="E341" i="3"/>
  <c r="D341" i="3"/>
  <c r="C341" i="3"/>
  <c r="B342" i="3"/>
  <c r="C344" i="10" l="1"/>
  <c r="E344" i="10"/>
  <c r="C342" i="11"/>
  <c r="E342" i="11"/>
  <c r="D348" i="11"/>
  <c r="F348" i="11"/>
  <c r="B349" i="11"/>
  <c r="F346" i="10"/>
  <c r="D346" i="10"/>
  <c r="B347" i="10"/>
  <c r="E342" i="8"/>
  <c r="C342" i="8"/>
  <c r="C342" i="9"/>
  <c r="E342" i="9"/>
  <c r="F350" i="9"/>
  <c r="D350" i="9"/>
  <c r="B351" i="9"/>
  <c r="F345" i="8"/>
  <c r="D345" i="8"/>
  <c r="B346" i="8"/>
  <c r="E350" i="7"/>
  <c r="D350" i="7"/>
  <c r="C350" i="7"/>
  <c r="F350" i="7"/>
  <c r="B351" i="7"/>
  <c r="E342" i="3"/>
  <c r="D342" i="3"/>
  <c r="C342" i="3"/>
  <c r="F342" i="3"/>
  <c r="B343" i="3"/>
  <c r="E343" i="11" l="1"/>
  <c r="C343" i="11"/>
  <c r="E345" i="10"/>
  <c r="C345" i="10"/>
  <c r="F349" i="11"/>
  <c r="D349" i="11"/>
  <c r="B350" i="11"/>
  <c r="F347" i="10"/>
  <c r="D347" i="10"/>
  <c r="B348" i="10"/>
  <c r="E343" i="9"/>
  <c r="C343" i="9"/>
  <c r="C343" i="8"/>
  <c r="E343" i="8"/>
  <c r="F351" i="9"/>
  <c r="D351" i="9"/>
  <c r="B352" i="9"/>
  <c r="D346" i="8"/>
  <c r="F346" i="8"/>
  <c r="B347" i="8"/>
  <c r="F351" i="7"/>
  <c r="D351" i="7"/>
  <c r="C351" i="7"/>
  <c r="E351" i="7"/>
  <c r="B352" i="7"/>
  <c r="F343" i="3"/>
  <c r="E343" i="3"/>
  <c r="D343" i="3"/>
  <c r="C343" i="3"/>
  <c r="B344" i="3"/>
  <c r="E346" i="10" l="1"/>
  <c r="C346" i="10"/>
  <c r="E344" i="11"/>
  <c r="C344" i="11"/>
  <c r="F350" i="11"/>
  <c r="D350" i="11"/>
  <c r="B351" i="11"/>
  <c r="F348" i="10"/>
  <c r="D348" i="10"/>
  <c r="B349" i="10"/>
  <c r="E344" i="8"/>
  <c r="C344" i="8"/>
  <c r="E344" i="9"/>
  <c r="C344" i="9"/>
  <c r="F352" i="9"/>
  <c r="D352" i="9"/>
  <c r="B353" i="9"/>
  <c r="F347" i="8"/>
  <c r="D347" i="8"/>
  <c r="B348" i="8"/>
  <c r="C352" i="7"/>
  <c r="F352" i="7"/>
  <c r="E352" i="7"/>
  <c r="D352" i="7"/>
  <c r="B353" i="7"/>
  <c r="C344" i="3"/>
  <c r="F344" i="3"/>
  <c r="D344" i="3"/>
  <c r="E344" i="3"/>
  <c r="B345" i="3"/>
  <c r="E345" i="11" l="1"/>
  <c r="C345" i="11"/>
  <c r="E347" i="10"/>
  <c r="C347" i="10"/>
  <c r="F351" i="11"/>
  <c r="D351" i="11"/>
  <c r="B352" i="11"/>
  <c r="F349" i="10"/>
  <c r="D349" i="10"/>
  <c r="B350" i="10"/>
  <c r="E345" i="9"/>
  <c r="C345" i="9"/>
  <c r="E345" i="8"/>
  <c r="C345" i="8"/>
  <c r="D353" i="9"/>
  <c r="F353" i="9"/>
  <c r="B354" i="9"/>
  <c r="F348" i="8"/>
  <c r="D348" i="8"/>
  <c r="B349" i="8"/>
  <c r="F353" i="7"/>
  <c r="E353" i="7"/>
  <c r="D353" i="7"/>
  <c r="C353" i="7"/>
  <c r="B354" i="7"/>
  <c r="F345" i="3"/>
  <c r="E345" i="3"/>
  <c r="D345" i="3"/>
  <c r="C345" i="3"/>
  <c r="B346" i="3"/>
  <c r="E348" i="10" l="1"/>
  <c r="C348" i="10"/>
  <c r="E346" i="11"/>
  <c r="C346" i="11"/>
  <c r="F352" i="11"/>
  <c r="D352" i="11"/>
  <c r="B353" i="11"/>
  <c r="D350" i="10"/>
  <c r="F350" i="10"/>
  <c r="B351" i="10"/>
  <c r="E346" i="8"/>
  <c r="C346" i="8"/>
  <c r="C346" i="9"/>
  <c r="E346" i="9"/>
  <c r="F354" i="9"/>
  <c r="D354" i="9"/>
  <c r="B355" i="9"/>
  <c r="F349" i="8"/>
  <c r="D349" i="8"/>
  <c r="B350" i="8"/>
  <c r="E354" i="7"/>
  <c r="D354" i="7"/>
  <c r="F354" i="7"/>
  <c r="C354" i="7"/>
  <c r="B355" i="7"/>
  <c r="F346" i="3"/>
  <c r="E346" i="3"/>
  <c r="D346" i="3"/>
  <c r="C346" i="3"/>
  <c r="B347" i="3"/>
  <c r="C347" i="11" l="1"/>
  <c r="E347" i="11"/>
  <c r="C349" i="10"/>
  <c r="E349" i="10"/>
  <c r="D353" i="11"/>
  <c r="F353" i="11"/>
  <c r="B354" i="11"/>
  <c r="F351" i="10"/>
  <c r="D351" i="10"/>
  <c r="B352" i="10"/>
  <c r="C347" i="9"/>
  <c r="E347" i="9"/>
  <c r="E347" i="8"/>
  <c r="C347" i="8"/>
  <c r="F355" i="9"/>
  <c r="D355" i="9"/>
  <c r="B356" i="9"/>
  <c r="F350" i="8"/>
  <c r="D350" i="8"/>
  <c r="B351" i="8"/>
  <c r="D355" i="7"/>
  <c r="C355" i="7"/>
  <c r="F355" i="7"/>
  <c r="E355" i="7"/>
  <c r="B356" i="7"/>
  <c r="D347" i="3"/>
  <c r="C347" i="3"/>
  <c r="F347" i="3"/>
  <c r="E347" i="3"/>
  <c r="B348" i="3"/>
  <c r="C350" i="10" l="1"/>
  <c r="E350" i="10"/>
  <c r="E348" i="11"/>
  <c r="C348" i="11"/>
  <c r="F354" i="11"/>
  <c r="D354" i="11"/>
  <c r="B355" i="11"/>
  <c r="D352" i="10"/>
  <c r="F352" i="10"/>
  <c r="B353" i="10"/>
  <c r="C348" i="8"/>
  <c r="E348" i="8"/>
  <c r="C348" i="9"/>
  <c r="E348" i="9"/>
  <c r="D356" i="9"/>
  <c r="F356" i="9"/>
  <c r="B357" i="9"/>
  <c r="D351" i="8"/>
  <c r="F351" i="8"/>
  <c r="B352" i="8"/>
  <c r="F356" i="7"/>
  <c r="E356" i="7"/>
  <c r="C356" i="7"/>
  <c r="D356" i="7"/>
  <c r="B357" i="7"/>
  <c r="F348" i="3"/>
  <c r="E348" i="3"/>
  <c r="D348" i="3"/>
  <c r="C348" i="3"/>
  <c r="B349" i="3"/>
  <c r="E349" i="11" l="1"/>
  <c r="C349" i="11"/>
  <c r="E351" i="10"/>
  <c r="C351" i="10"/>
  <c r="F355" i="11"/>
  <c r="D355" i="11"/>
  <c r="B356" i="11"/>
  <c r="D353" i="10"/>
  <c r="F353" i="10"/>
  <c r="B354" i="10"/>
  <c r="C349" i="9"/>
  <c r="E349" i="9"/>
  <c r="C349" i="8"/>
  <c r="E349" i="8"/>
  <c r="F357" i="9"/>
  <c r="D357" i="9"/>
  <c r="B358" i="9"/>
  <c r="F352" i="8"/>
  <c r="D352" i="8"/>
  <c r="B353" i="8"/>
  <c r="F357" i="7"/>
  <c r="E357" i="7"/>
  <c r="D357" i="7"/>
  <c r="C357" i="7"/>
  <c r="B358" i="7"/>
  <c r="F349" i="3"/>
  <c r="E349" i="3"/>
  <c r="D349" i="3"/>
  <c r="C349" i="3"/>
  <c r="B350" i="3"/>
  <c r="E352" i="10" l="1"/>
  <c r="C352" i="10"/>
  <c r="C350" i="11"/>
  <c r="E350" i="11"/>
  <c r="D356" i="11"/>
  <c r="F356" i="11"/>
  <c r="B357" i="11"/>
  <c r="F354" i="10"/>
  <c r="D354" i="10"/>
  <c r="B355" i="10"/>
  <c r="E350" i="8"/>
  <c r="C350" i="8"/>
  <c r="E350" i="9"/>
  <c r="C350" i="9"/>
  <c r="F358" i="9"/>
  <c r="D358" i="9"/>
  <c r="B359" i="9"/>
  <c r="F353" i="8"/>
  <c r="D353" i="8"/>
  <c r="B354" i="8"/>
  <c r="E358" i="7"/>
  <c r="D358" i="7"/>
  <c r="C358" i="7"/>
  <c r="F358" i="7"/>
  <c r="B359" i="7"/>
  <c r="E350" i="3"/>
  <c r="D350" i="3"/>
  <c r="C350" i="3"/>
  <c r="F350" i="3"/>
  <c r="B351" i="3"/>
  <c r="E353" i="10" l="1"/>
  <c r="C353" i="10"/>
  <c r="E351" i="11"/>
  <c r="C351" i="11"/>
  <c r="F357" i="11"/>
  <c r="D357" i="11"/>
  <c r="B358" i="11"/>
  <c r="F355" i="10"/>
  <c r="D355" i="10"/>
  <c r="B356" i="10"/>
  <c r="C351" i="9"/>
  <c r="E351" i="9"/>
  <c r="C351" i="8"/>
  <c r="E351" i="8"/>
  <c r="F359" i="9"/>
  <c r="D359" i="9"/>
  <c r="B360" i="9"/>
  <c r="D354" i="8"/>
  <c r="F354" i="8"/>
  <c r="B355" i="8"/>
  <c r="F359" i="7"/>
  <c r="D359" i="7"/>
  <c r="C359" i="7"/>
  <c r="E359" i="7"/>
  <c r="B360" i="7"/>
  <c r="F351" i="3"/>
  <c r="E351" i="3"/>
  <c r="D351" i="3"/>
  <c r="C351" i="3"/>
  <c r="B352" i="3"/>
  <c r="E352" i="11" l="1"/>
  <c r="C352" i="11"/>
  <c r="E354" i="10"/>
  <c r="C354" i="10"/>
  <c r="F358" i="11"/>
  <c r="D358" i="11"/>
  <c r="B359" i="11"/>
  <c r="F356" i="10"/>
  <c r="D356" i="10"/>
  <c r="B357" i="10"/>
  <c r="E352" i="8"/>
  <c r="C352" i="8"/>
  <c r="C352" i="9"/>
  <c r="E352" i="9"/>
  <c r="F360" i="9"/>
  <c r="D360" i="9"/>
  <c r="B361" i="9"/>
  <c r="F355" i="8"/>
  <c r="D355" i="8"/>
  <c r="B356" i="8"/>
  <c r="C360" i="7"/>
  <c r="F360" i="7"/>
  <c r="D360" i="7"/>
  <c r="E360" i="7"/>
  <c r="B361" i="7"/>
  <c r="C352" i="3"/>
  <c r="F352" i="3"/>
  <c r="D352" i="3"/>
  <c r="E352" i="3"/>
  <c r="B353" i="3"/>
  <c r="E355" i="10" l="1"/>
  <c r="C355" i="10"/>
  <c r="E353" i="11"/>
  <c r="C353" i="11"/>
  <c r="F359" i="11"/>
  <c r="D359" i="11"/>
  <c r="B360" i="11"/>
  <c r="F357" i="10"/>
  <c r="D357" i="10"/>
  <c r="B358" i="10"/>
  <c r="E353" i="9"/>
  <c r="C353" i="9"/>
  <c r="E353" i="8"/>
  <c r="C353" i="8"/>
  <c r="D361" i="9"/>
  <c r="F361" i="9"/>
  <c r="B362" i="9"/>
  <c r="F356" i="8"/>
  <c r="D356" i="8"/>
  <c r="B357" i="8"/>
  <c r="F361" i="7"/>
  <c r="E361" i="7"/>
  <c r="D361" i="7"/>
  <c r="C361" i="7"/>
  <c r="B362" i="7"/>
  <c r="F353" i="3"/>
  <c r="E353" i="3"/>
  <c r="D353" i="3"/>
  <c r="C353" i="3"/>
  <c r="B354" i="3"/>
  <c r="E354" i="11" l="1"/>
  <c r="C354" i="11"/>
  <c r="E356" i="10"/>
  <c r="C356" i="10"/>
  <c r="F360" i="11"/>
  <c r="D360" i="11"/>
  <c r="B361" i="11"/>
  <c r="D358" i="10"/>
  <c r="F358" i="10"/>
  <c r="B359" i="10"/>
  <c r="E354" i="8"/>
  <c r="C354" i="8"/>
  <c r="E354" i="9"/>
  <c r="C354" i="9"/>
  <c r="F362" i="9"/>
  <c r="D362" i="9"/>
  <c r="B363" i="9"/>
  <c r="F357" i="8"/>
  <c r="D357" i="8"/>
  <c r="B358" i="8"/>
  <c r="E362" i="7"/>
  <c r="D362" i="7"/>
  <c r="C362" i="7"/>
  <c r="F362" i="7"/>
  <c r="B363" i="7"/>
  <c r="F354" i="3"/>
  <c r="E354" i="3"/>
  <c r="D354" i="3"/>
  <c r="C354" i="3"/>
  <c r="B355" i="3"/>
  <c r="C357" i="10" l="1"/>
  <c r="E357" i="10"/>
  <c r="C355" i="11"/>
  <c r="E355" i="11"/>
  <c r="D361" i="11"/>
  <c r="F361" i="11"/>
  <c r="B362" i="11"/>
  <c r="F359" i="10"/>
  <c r="D359" i="10"/>
  <c r="B360" i="10"/>
  <c r="C355" i="9"/>
  <c r="E355" i="9"/>
  <c r="E355" i="8"/>
  <c r="C355" i="8"/>
  <c r="F363" i="9"/>
  <c r="D363" i="9"/>
  <c r="B364" i="9"/>
  <c r="F358" i="8"/>
  <c r="D358" i="8"/>
  <c r="B359" i="8"/>
  <c r="D363" i="7"/>
  <c r="C363" i="7"/>
  <c r="F363" i="7"/>
  <c r="E363" i="7"/>
  <c r="B364" i="7"/>
  <c r="D355" i="3"/>
  <c r="C355" i="3"/>
  <c r="F355" i="3"/>
  <c r="E355" i="3"/>
  <c r="B356" i="3"/>
  <c r="E356" i="11" l="1"/>
  <c r="C356" i="11"/>
  <c r="C358" i="10"/>
  <c r="E358" i="10"/>
  <c r="F362" i="11"/>
  <c r="D362" i="11"/>
  <c r="B363" i="11"/>
  <c r="D360" i="10"/>
  <c r="F360" i="10"/>
  <c r="B361" i="10"/>
  <c r="C356" i="8"/>
  <c r="E356" i="8"/>
  <c r="C356" i="9"/>
  <c r="E356" i="9"/>
  <c r="D364" i="9"/>
  <c r="F364" i="9"/>
  <c r="B365" i="9"/>
  <c r="D359" i="8"/>
  <c r="F359" i="8"/>
  <c r="B360" i="8"/>
  <c r="F364" i="7"/>
  <c r="E364" i="7"/>
  <c r="C364" i="7"/>
  <c r="D364" i="7"/>
  <c r="B365" i="7"/>
  <c r="F356" i="3"/>
  <c r="E356" i="3"/>
  <c r="D356" i="3"/>
  <c r="C356" i="3"/>
  <c r="B357" i="3"/>
  <c r="E357" i="11" l="1"/>
  <c r="C357" i="11"/>
  <c r="E359" i="10"/>
  <c r="C359" i="10"/>
  <c r="F363" i="11"/>
  <c r="D363" i="11"/>
  <c r="B364" i="11"/>
  <c r="D361" i="10"/>
  <c r="F361" i="10"/>
  <c r="B362" i="10"/>
  <c r="E357" i="9"/>
  <c r="C357" i="9"/>
  <c r="E357" i="8"/>
  <c r="C357" i="8"/>
  <c r="F365" i="9"/>
  <c r="D365" i="9"/>
  <c r="B366" i="9"/>
  <c r="F360" i="8"/>
  <c r="D360" i="8"/>
  <c r="B361" i="8"/>
  <c r="F365" i="7"/>
  <c r="E365" i="7"/>
  <c r="D365" i="7"/>
  <c r="C365" i="7"/>
  <c r="B366" i="7"/>
  <c r="F357" i="3"/>
  <c r="E357" i="3"/>
  <c r="C357" i="3"/>
  <c r="D357" i="3"/>
  <c r="B358" i="3"/>
  <c r="C360" i="10" l="1"/>
  <c r="E360" i="10"/>
  <c r="C358" i="11"/>
  <c r="E358" i="11"/>
  <c r="D364" i="11"/>
  <c r="F364" i="11"/>
  <c r="B365" i="11"/>
  <c r="F362" i="10"/>
  <c r="D362" i="10"/>
  <c r="B363" i="10"/>
  <c r="E358" i="8"/>
  <c r="C358" i="8"/>
  <c r="C358" i="9"/>
  <c r="E358" i="9"/>
  <c r="F366" i="9"/>
  <c r="D366" i="9"/>
  <c r="B367" i="9"/>
  <c r="F361" i="8"/>
  <c r="D361" i="8"/>
  <c r="B362" i="8"/>
  <c r="E366" i="7"/>
  <c r="D366" i="7"/>
  <c r="C366" i="7"/>
  <c r="F366" i="7"/>
  <c r="B367" i="7"/>
  <c r="E358" i="3"/>
  <c r="D358" i="3"/>
  <c r="C358" i="3"/>
  <c r="F358" i="3"/>
  <c r="B359" i="3"/>
  <c r="E359" i="11" l="1"/>
  <c r="C359" i="11"/>
  <c r="E361" i="10"/>
  <c r="C361" i="10"/>
  <c r="F365" i="11"/>
  <c r="D365" i="11"/>
  <c r="B366" i="11"/>
  <c r="F363" i="10"/>
  <c r="D363" i="10"/>
  <c r="B364" i="10"/>
  <c r="C359" i="9"/>
  <c r="E359" i="9"/>
  <c r="C359" i="8"/>
  <c r="E359" i="8"/>
  <c r="F367" i="9"/>
  <c r="D367" i="9"/>
  <c r="B368" i="9"/>
  <c r="D362" i="8"/>
  <c r="F362" i="8"/>
  <c r="B363" i="8"/>
  <c r="F367" i="7"/>
  <c r="D367" i="7"/>
  <c r="C367" i="7"/>
  <c r="E367" i="7"/>
  <c r="B368" i="7"/>
  <c r="F359" i="3"/>
  <c r="E359" i="3"/>
  <c r="D359" i="3"/>
  <c r="C359" i="3"/>
  <c r="B360" i="3"/>
  <c r="E362" i="10" l="1"/>
  <c r="C362" i="10"/>
  <c r="E360" i="11"/>
  <c r="C360" i="11"/>
  <c r="F366" i="11"/>
  <c r="D366" i="11"/>
  <c r="B367" i="11"/>
  <c r="F364" i="10"/>
  <c r="D364" i="10"/>
  <c r="B365" i="10"/>
  <c r="E360" i="8"/>
  <c r="C360" i="8"/>
  <c r="C360" i="9"/>
  <c r="E360" i="9"/>
  <c r="F368" i="9"/>
  <c r="D368" i="9"/>
  <c r="B369" i="9"/>
  <c r="F363" i="8"/>
  <c r="D363" i="8"/>
  <c r="B364" i="8"/>
  <c r="C368" i="7"/>
  <c r="F368" i="7"/>
  <c r="E368" i="7"/>
  <c r="D368" i="7"/>
  <c r="B369" i="7"/>
  <c r="C360" i="3"/>
  <c r="F360" i="3"/>
  <c r="E360" i="3"/>
  <c r="D360" i="3"/>
  <c r="B361" i="3"/>
  <c r="E361" i="11" l="1"/>
  <c r="C361" i="11"/>
  <c r="E363" i="10"/>
  <c r="C363" i="10"/>
  <c r="F367" i="11"/>
  <c r="D367" i="11"/>
  <c r="B368" i="11"/>
  <c r="F365" i="10"/>
  <c r="D365" i="10"/>
  <c r="B366" i="10"/>
  <c r="C361" i="9"/>
  <c r="E361" i="9"/>
  <c r="E361" i="8"/>
  <c r="C361" i="8"/>
  <c r="D369" i="9"/>
  <c r="F369" i="9"/>
  <c r="B370" i="9"/>
  <c r="F364" i="8"/>
  <c r="D364" i="8"/>
  <c r="B365" i="8"/>
  <c r="F369" i="7"/>
  <c r="E369" i="7"/>
  <c r="D369" i="7"/>
  <c r="C369" i="7"/>
  <c r="B370" i="7"/>
  <c r="F361" i="3"/>
  <c r="E361" i="3"/>
  <c r="D361" i="3"/>
  <c r="C361" i="3"/>
  <c r="B362" i="3"/>
  <c r="E364" i="10" l="1"/>
  <c r="C364" i="10"/>
  <c r="E362" i="11"/>
  <c r="C362" i="11"/>
  <c r="F368" i="11"/>
  <c r="D368" i="11"/>
  <c r="B369" i="11"/>
  <c r="D366" i="10"/>
  <c r="F366" i="10"/>
  <c r="B367" i="10"/>
  <c r="E362" i="8"/>
  <c r="C362" i="8"/>
  <c r="E362" i="9"/>
  <c r="C362" i="9"/>
  <c r="F370" i="9"/>
  <c r="D370" i="9"/>
  <c r="B371" i="9"/>
  <c r="F365" i="8"/>
  <c r="D365" i="8"/>
  <c r="B366" i="8"/>
  <c r="E370" i="7"/>
  <c r="D370" i="7"/>
  <c r="F370" i="7"/>
  <c r="C370" i="7"/>
  <c r="B371" i="7"/>
  <c r="F362" i="3"/>
  <c r="E362" i="3"/>
  <c r="D362" i="3"/>
  <c r="C362" i="3"/>
  <c r="B363" i="3"/>
  <c r="C363" i="11" l="1"/>
  <c r="E363" i="11"/>
  <c r="C365" i="10"/>
  <c r="E365" i="10"/>
  <c r="D369" i="11"/>
  <c r="F369" i="11"/>
  <c r="B370" i="11"/>
  <c r="F367" i="10"/>
  <c r="D367" i="10"/>
  <c r="B368" i="10"/>
  <c r="C363" i="9"/>
  <c r="E363" i="9"/>
  <c r="C363" i="8"/>
  <c r="E363" i="8"/>
  <c r="F371" i="9"/>
  <c r="D371" i="9"/>
  <c r="B372" i="9"/>
  <c r="F366" i="8"/>
  <c r="D366" i="8"/>
  <c r="B367" i="8"/>
  <c r="D371" i="7"/>
  <c r="C371" i="7"/>
  <c r="F371" i="7"/>
  <c r="E371" i="7"/>
  <c r="B372" i="7"/>
  <c r="D363" i="3"/>
  <c r="C363" i="3"/>
  <c r="E363" i="3"/>
  <c r="F363" i="3"/>
  <c r="B364" i="3"/>
  <c r="C366" i="10" l="1"/>
  <c r="E366" i="10"/>
  <c r="E364" i="11"/>
  <c r="C364" i="11"/>
  <c r="F370" i="11"/>
  <c r="D370" i="11"/>
  <c r="B371" i="11"/>
  <c r="D368" i="10"/>
  <c r="F368" i="10"/>
  <c r="B369" i="10"/>
  <c r="C364" i="8"/>
  <c r="E364" i="8"/>
  <c r="E364" i="9"/>
  <c r="C364" i="9"/>
  <c r="F372" i="9"/>
  <c r="D372" i="9"/>
  <c r="B373" i="9"/>
  <c r="D367" i="8"/>
  <c r="F367" i="8"/>
  <c r="B368" i="8"/>
  <c r="E372" i="7"/>
  <c r="D372" i="7"/>
  <c r="F372" i="7"/>
  <c r="C372" i="7"/>
  <c r="B373" i="7"/>
  <c r="F364" i="3"/>
  <c r="E364" i="3"/>
  <c r="D364" i="3"/>
  <c r="C364" i="3"/>
  <c r="B365" i="3"/>
  <c r="E365" i="11" l="1"/>
  <c r="C365" i="11"/>
  <c r="E367" i="10"/>
  <c r="C367" i="10"/>
  <c r="F371" i="11"/>
  <c r="D371" i="11"/>
  <c r="B372" i="11"/>
  <c r="D369" i="10"/>
  <c r="F369" i="10"/>
  <c r="B370" i="10"/>
  <c r="E365" i="9"/>
  <c r="C365" i="9"/>
  <c r="E365" i="8"/>
  <c r="C365" i="8"/>
  <c r="D373" i="9"/>
  <c r="F373" i="9"/>
  <c r="B374" i="9"/>
  <c r="F368" i="8"/>
  <c r="D368" i="8"/>
  <c r="B369" i="8"/>
  <c r="D373" i="7"/>
  <c r="E373" i="7"/>
  <c r="F373" i="7"/>
  <c r="C373" i="7"/>
  <c r="B374" i="7"/>
  <c r="F365" i="3"/>
  <c r="E365" i="3"/>
  <c r="C365" i="3"/>
  <c r="D365" i="3"/>
  <c r="B366" i="3"/>
  <c r="C368" i="10" l="1"/>
  <c r="E368" i="10"/>
  <c r="C366" i="11"/>
  <c r="E366" i="11"/>
  <c r="F372" i="11"/>
  <c r="D372" i="11"/>
  <c r="B373" i="11"/>
  <c r="F370" i="10"/>
  <c r="D370" i="10"/>
  <c r="B371" i="10"/>
  <c r="E366" i="8"/>
  <c r="C366" i="8"/>
  <c r="E366" i="9"/>
  <c r="C366" i="9"/>
  <c r="F374" i="9"/>
  <c r="D374" i="9"/>
  <c r="B375" i="9"/>
  <c r="F369" i="8"/>
  <c r="D369" i="8"/>
  <c r="B370" i="8"/>
  <c r="E374" i="7"/>
  <c r="C374" i="7"/>
  <c r="F374" i="7"/>
  <c r="D374" i="7"/>
  <c r="B375" i="7"/>
  <c r="E366" i="3"/>
  <c r="D366" i="3"/>
  <c r="C366" i="3"/>
  <c r="F366" i="3"/>
  <c r="B367" i="3"/>
  <c r="E367" i="11" l="1"/>
  <c r="C367" i="11"/>
  <c r="E369" i="10"/>
  <c r="C369" i="10"/>
  <c r="D373" i="11"/>
  <c r="F373" i="11"/>
  <c r="B374" i="11"/>
  <c r="F371" i="10"/>
  <c r="D371" i="10"/>
  <c r="B372" i="10"/>
  <c r="E367" i="9"/>
  <c r="C367" i="9"/>
  <c r="E367" i="8"/>
  <c r="C367" i="8"/>
  <c r="D375" i="9"/>
  <c r="F375" i="9"/>
  <c r="B376" i="9"/>
  <c r="D370" i="8"/>
  <c r="F370" i="8"/>
  <c r="B371" i="8"/>
  <c r="F375" i="7"/>
  <c r="E375" i="7"/>
  <c r="C375" i="7"/>
  <c r="D375" i="7"/>
  <c r="B376" i="7"/>
  <c r="F367" i="3"/>
  <c r="E367" i="3"/>
  <c r="D367" i="3"/>
  <c r="C367" i="3"/>
  <c r="B368" i="3"/>
  <c r="E370" i="10" l="1"/>
  <c r="C370" i="10"/>
  <c r="E368" i="11"/>
  <c r="C368" i="11"/>
  <c r="D374" i="11"/>
  <c r="F374" i="11"/>
  <c r="B375" i="11"/>
  <c r="D372" i="10"/>
  <c r="F372" i="10"/>
  <c r="B373" i="10"/>
  <c r="E368" i="8"/>
  <c r="C368" i="8"/>
  <c r="E368" i="9"/>
  <c r="C368" i="9"/>
  <c r="D376" i="9"/>
  <c r="F376" i="9"/>
  <c r="B377" i="9"/>
  <c r="F371" i="8"/>
  <c r="D371" i="8"/>
  <c r="B372" i="8"/>
  <c r="E376" i="7"/>
  <c r="C376" i="7"/>
  <c r="F376" i="7"/>
  <c r="D376" i="7"/>
  <c r="B377" i="7"/>
  <c r="C368" i="3"/>
  <c r="F368" i="3"/>
  <c r="E368" i="3"/>
  <c r="D368" i="3"/>
  <c r="B369" i="3"/>
  <c r="E369" i="11" l="1"/>
  <c r="C369" i="11"/>
  <c r="E371" i="10"/>
  <c r="C371" i="10"/>
  <c r="F375" i="11"/>
  <c r="D375" i="11"/>
  <c r="B376" i="11"/>
  <c r="F373" i="10"/>
  <c r="D373" i="10"/>
  <c r="B374" i="10"/>
  <c r="C369" i="9"/>
  <c r="E369" i="9"/>
  <c r="E369" i="8"/>
  <c r="C369" i="8"/>
  <c r="F377" i="9"/>
  <c r="D377" i="9"/>
  <c r="B378" i="9"/>
  <c r="F372" i="8"/>
  <c r="D372" i="8"/>
  <c r="B373" i="8"/>
  <c r="F377" i="7"/>
  <c r="D377" i="7"/>
  <c r="C377" i="7"/>
  <c r="E377" i="7"/>
  <c r="B378" i="7"/>
  <c r="F369" i="3"/>
  <c r="E369" i="3"/>
  <c r="D369" i="3"/>
  <c r="C369" i="3"/>
  <c r="B370" i="3"/>
  <c r="C372" i="10" l="1"/>
  <c r="E372" i="10"/>
  <c r="E370" i="11"/>
  <c r="C370" i="11"/>
  <c r="F376" i="11"/>
  <c r="D376" i="11"/>
  <c r="B377" i="11"/>
  <c r="F374" i="10"/>
  <c r="D374" i="10"/>
  <c r="B375" i="10"/>
  <c r="E370" i="8"/>
  <c r="C370" i="8"/>
  <c r="E370" i="9"/>
  <c r="C370" i="9"/>
  <c r="F378" i="9"/>
  <c r="D378" i="9"/>
  <c r="B379" i="9"/>
  <c r="D373" i="8"/>
  <c r="F373" i="8"/>
  <c r="B374" i="8"/>
  <c r="C378" i="7"/>
  <c r="F378" i="7"/>
  <c r="D378" i="7"/>
  <c r="E378" i="7"/>
  <c r="B379" i="7"/>
  <c r="F370" i="3"/>
  <c r="E370" i="3"/>
  <c r="D370" i="3"/>
  <c r="C370" i="3"/>
  <c r="B371" i="3"/>
  <c r="C371" i="11" l="1"/>
  <c r="E371" i="11"/>
  <c r="C373" i="10"/>
  <c r="E373" i="10"/>
  <c r="F377" i="11"/>
  <c r="D377" i="11"/>
  <c r="B378" i="11"/>
  <c r="F375" i="10"/>
  <c r="D375" i="10"/>
  <c r="B376" i="10"/>
  <c r="E371" i="9"/>
  <c r="C371" i="9"/>
  <c r="E371" i="8"/>
  <c r="C371" i="8"/>
  <c r="F379" i="9"/>
  <c r="D379" i="9"/>
  <c r="B380" i="9"/>
  <c r="F374" i="8"/>
  <c r="D374" i="8"/>
  <c r="B375" i="8"/>
  <c r="F379" i="7"/>
  <c r="D379" i="7"/>
  <c r="C379" i="7"/>
  <c r="E379" i="7"/>
  <c r="B380" i="7"/>
  <c r="D371" i="3"/>
  <c r="C371" i="3"/>
  <c r="E371" i="3"/>
  <c r="F371" i="3"/>
  <c r="B372" i="3"/>
  <c r="E374" i="10" l="1"/>
  <c r="C374" i="10"/>
  <c r="E372" i="11"/>
  <c r="C372" i="11"/>
  <c r="D378" i="11"/>
  <c r="F378" i="11"/>
  <c r="B379" i="11"/>
  <c r="F376" i="10"/>
  <c r="D376" i="10"/>
  <c r="B377" i="10"/>
  <c r="C372" i="8"/>
  <c r="E372" i="8"/>
  <c r="C372" i="9"/>
  <c r="E372" i="9"/>
  <c r="F380" i="9"/>
  <c r="D380" i="9"/>
  <c r="B381" i="9"/>
  <c r="F375" i="8"/>
  <c r="D375" i="8"/>
  <c r="B376" i="8"/>
  <c r="E380" i="7"/>
  <c r="D380" i="7"/>
  <c r="F380" i="7"/>
  <c r="C380" i="7"/>
  <c r="B381" i="7"/>
  <c r="F372" i="3"/>
  <c r="E372" i="3"/>
  <c r="D372" i="3"/>
  <c r="C372" i="3"/>
  <c r="B373" i="3"/>
  <c r="E373" i="11" l="1"/>
  <c r="C373" i="11"/>
  <c r="E375" i="10"/>
  <c r="C375" i="10"/>
  <c r="F379" i="11"/>
  <c r="D379" i="11"/>
  <c r="B380" i="11"/>
  <c r="D377" i="10"/>
  <c r="F377" i="10"/>
  <c r="B378" i="10"/>
  <c r="C373" i="9"/>
  <c r="E373" i="9"/>
  <c r="C373" i="8"/>
  <c r="E373" i="8"/>
  <c r="D381" i="9"/>
  <c r="F381" i="9"/>
  <c r="B382" i="9"/>
  <c r="D376" i="8"/>
  <c r="F376" i="8"/>
  <c r="B377" i="8"/>
  <c r="D381" i="7"/>
  <c r="E381" i="7"/>
  <c r="C381" i="7"/>
  <c r="F381" i="7"/>
  <c r="B382" i="7"/>
  <c r="D373" i="3"/>
  <c r="C373" i="3"/>
  <c r="E373" i="3"/>
  <c r="F373" i="3"/>
  <c r="B374" i="3"/>
  <c r="C376" i="10" l="1"/>
  <c r="E376" i="10"/>
  <c r="E374" i="11"/>
  <c r="C374" i="11"/>
  <c r="F380" i="11"/>
  <c r="D380" i="11"/>
  <c r="B381" i="11"/>
  <c r="F378" i="10"/>
  <c r="D378" i="10"/>
  <c r="B379" i="10"/>
  <c r="E374" i="8"/>
  <c r="C374" i="8"/>
  <c r="E374" i="9"/>
  <c r="C374" i="9"/>
  <c r="F382" i="9"/>
  <c r="D382" i="9"/>
  <c r="B383" i="9"/>
  <c r="F377" i="8"/>
  <c r="D377" i="8"/>
  <c r="B378" i="8"/>
  <c r="E382" i="7"/>
  <c r="C382" i="7"/>
  <c r="F382" i="7"/>
  <c r="D382" i="7"/>
  <c r="B383" i="7"/>
  <c r="F374" i="3"/>
  <c r="E374" i="3"/>
  <c r="D374" i="3"/>
  <c r="C374" i="3"/>
  <c r="B375" i="3"/>
  <c r="E375" i="11" l="1"/>
  <c r="C375" i="11"/>
  <c r="C377" i="10"/>
  <c r="E377" i="10"/>
  <c r="D381" i="11"/>
  <c r="F381" i="11"/>
  <c r="B382" i="11"/>
  <c r="F379" i="10"/>
  <c r="D379" i="10"/>
  <c r="B380" i="10"/>
  <c r="E375" i="9"/>
  <c r="C375" i="9"/>
  <c r="C375" i="8"/>
  <c r="E375" i="8"/>
  <c r="D383" i="9"/>
  <c r="F383" i="9"/>
  <c r="B384" i="9"/>
  <c r="F378" i="8"/>
  <c r="D378" i="8"/>
  <c r="B379" i="8"/>
  <c r="F383" i="7"/>
  <c r="E383" i="7"/>
  <c r="C383" i="7"/>
  <c r="D383" i="7"/>
  <c r="B384" i="7"/>
  <c r="E375" i="3"/>
  <c r="D375" i="3"/>
  <c r="F375" i="3"/>
  <c r="C375" i="3"/>
  <c r="B376" i="3"/>
  <c r="E376" i="11" l="1"/>
  <c r="C376" i="11"/>
  <c r="E378" i="10"/>
  <c r="C378" i="10"/>
  <c r="F382" i="11"/>
  <c r="D382" i="11"/>
  <c r="B383" i="11"/>
  <c r="D380" i="10"/>
  <c r="F380" i="10"/>
  <c r="B381" i="10"/>
  <c r="E376" i="8"/>
  <c r="C376" i="8"/>
  <c r="C376" i="9"/>
  <c r="E376" i="9"/>
  <c r="D384" i="9"/>
  <c r="F384" i="9"/>
  <c r="B385" i="9"/>
  <c r="F379" i="8"/>
  <c r="D379" i="8"/>
  <c r="B380" i="8"/>
  <c r="E384" i="7"/>
  <c r="C384" i="7"/>
  <c r="F384" i="7"/>
  <c r="D384" i="7"/>
  <c r="B385" i="7"/>
  <c r="E376" i="3"/>
  <c r="D376" i="3"/>
  <c r="C376" i="3"/>
  <c r="F376" i="3"/>
  <c r="B377" i="3"/>
  <c r="C379" i="10" l="1"/>
  <c r="E379" i="10"/>
  <c r="E377" i="11"/>
  <c r="C377" i="11"/>
  <c r="F383" i="11"/>
  <c r="D383" i="11"/>
  <c r="B384" i="11"/>
  <c r="F381" i="10"/>
  <c r="D381" i="10"/>
  <c r="B382" i="10"/>
  <c r="E377" i="9"/>
  <c r="C377" i="9"/>
  <c r="E377" i="8"/>
  <c r="C377" i="8"/>
  <c r="F385" i="9"/>
  <c r="D385" i="9"/>
  <c r="B386" i="9"/>
  <c r="F380" i="8"/>
  <c r="D380" i="8"/>
  <c r="B381" i="8"/>
  <c r="F385" i="7"/>
  <c r="D385" i="7"/>
  <c r="C385" i="7"/>
  <c r="E385" i="7"/>
  <c r="B386" i="7"/>
  <c r="F377" i="3"/>
  <c r="E377" i="3"/>
  <c r="C377" i="3"/>
  <c r="D377" i="3"/>
  <c r="B378" i="3"/>
  <c r="C378" i="11" l="1"/>
  <c r="E378" i="11"/>
  <c r="E380" i="10"/>
  <c r="C380" i="10"/>
  <c r="D384" i="11"/>
  <c r="F384" i="11"/>
  <c r="B385" i="11"/>
  <c r="D382" i="10"/>
  <c r="F382" i="10"/>
  <c r="B383" i="10"/>
  <c r="C378" i="8"/>
  <c r="E378" i="8"/>
  <c r="E378" i="9"/>
  <c r="C378" i="9"/>
  <c r="F386" i="9"/>
  <c r="D386" i="9"/>
  <c r="B387" i="9"/>
  <c r="D381" i="8"/>
  <c r="F381" i="8"/>
  <c r="B382" i="8"/>
  <c r="C386" i="7"/>
  <c r="F386" i="7"/>
  <c r="D386" i="7"/>
  <c r="E386" i="7"/>
  <c r="B387" i="7"/>
  <c r="C378" i="3"/>
  <c r="F378" i="3"/>
  <c r="E378" i="3"/>
  <c r="D378" i="3"/>
  <c r="B379" i="3"/>
  <c r="E381" i="10" l="1"/>
  <c r="C381" i="10"/>
  <c r="E379" i="11"/>
  <c r="C379" i="11"/>
  <c r="F385" i="11"/>
  <c r="D385" i="11"/>
  <c r="B386" i="11"/>
  <c r="F383" i="10"/>
  <c r="D383" i="10"/>
  <c r="B384" i="10"/>
  <c r="E379" i="9"/>
  <c r="C379" i="9"/>
  <c r="E379" i="8"/>
  <c r="C379" i="8"/>
  <c r="F387" i="9"/>
  <c r="D387" i="9"/>
  <c r="B388" i="9"/>
  <c r="F382" i="8"/>
  <c r="D382" i="8"/>
  <c r="B383" i="8"/>
  <c r="F387" i="7"/>
  <c r="D387" i="7"/>
  <c r="E387" i="7"/>
  <c r="C387" i="7"/>
  <c r="B388" i="7"/>
  <c r="F379" i="3"/>
  <c r="E379" i="3"/>
  <c r="D379" i="3"/>
  <c r="C379" i="3"/>
  <c r="B380" i="3"/>
  <c r="E380" i="11" l="1"/>
  <c r="C380" i="11"/>
  <c r="C382" i="10"/>
  <c r="E382" i="10"/>
  <c r="D386" i="11"/>
  <c r="F386" i="11"/>
  <c r="B387" i="11"/>
  <c r="F384" i="10"/>
  <c r="D384" i="10"/>
  <c r="B385" i="10"/>
  <c r="C380" i="8"/>
  <c r="E380" i="8"/>
  <c r="C380" i="9"/>
  <c r="E380" i="9"/>
  <c r="F388" i="9"/>
  <c r="D388" i="9"/>
  <c r="B389" i="9"/>
  <c r="F383" i="8"/>
  <c r="D383" i="8"/>
  <c r="B384" i="8"/>
  <c r="E388" i="7"/>
  <c r="D388" i="7"/>
  <c r="F388" i="7"/>
  <c r="C388" i="7"/>
  <c r="B389" i="7"/>
  <c r="F380" i="3"/>
  <c r="D380" i="3"/>
  <c r="C380" i="3"/>
  <c r="E380" i="3"/>
  <c r="B381" i="3"/>
  <c r="E381" i="11" l="1"/>
  <c r="C381" i="11"/>
  <c r="E383" i="10"/>
  <c r="C383" i="10"/>
  <c r="F387" i="11"/>
  <c r="D387" i="11"/>
  <c r="B388" i="11"/>
  <c r="D385" i="10"/>
  <c r="F385" i="10"/>
  <c r="B386" i="10"/>
  <c r="C381" i="9"/>
  <c r="E381" i="9"/>
  <c r="C381" i="8"/>
  <c r="E381" i="8"/>
  <c r="D389" i="9"/>
  <c r="F389" i="9"/>
  <c r="B390" i="9"/>
  <c r="D384" i="8"/>
  <c r="F384" i="8"/>
  <c r="B385" i="8"/>
  <c r="D389" i="7"/>
  <c r="E389" i="7"/>
  <c r="F389" i="7"/>
  <c r="C389" i="7"/>
  <c r="B390" i="7"/>
  <c r="D381" i="3"/>
  <c r="C381" i="3"/>
  <c r="F381" i="3"/>
  <c r="E381" i="3"/>
  <c r="B382" i="3"/>
  <c r="E384" i="10" l="1"/>
  <c r="C384" i="10"/>
  <c r="E382" i="11"/>
  <c r="C382" i="11"/>
  <c r="F388" i="11"/>
  <c r="D388" i="11"/>
  <c r="B389" i="11"/>
  <c r="F386" i="10"/>
  <c r="D386" i="10"/>
  <c r="B387" i="10"/>
  <c r="E382" i="8"/>
  <c r="C382" i="8"/>
  <c r="E382" i="9"/>
  <c r="C382" i="9"/>
  <c r="F390" i="9"/>
  <c r="D390" i="9"/>
  <c r="B391" i="9"/>
  <c r="F385" i="8"/>
  <c r="D385" i="8"/>
  <c r="B386" i="8"/>
  <c r="E390" i="7"/>
  <c r="C390" i="7"/>
  <c r="F390" i="7"/>
  <c r="D390" i="7"/>
  <c r="B391" i="7"/>
  <c r="F382" i="3"/>
  <c r="E382" i="3"/>
  <c r="D382" i="3"/>
  <c r="C382" i="3"/>
  <c r="B383" i="3"/>
  <c r="E383" i="11" l="1"/>
  <c r="C383" i="11"/>
  <c r="E385" i="10"/>
  <c r="C385" i="10"/>
  <c r="D389" i="11"/>
  <c r="F389" i="11"/>
  <c r="B390" i="11"/>
  <c r="F387" i="10"/>
  <c r="D387" i="10"/>
  <c r="B388" i="10"/>
  <c r="C383" i="9"/>
  <c r="E383" i="9"/>
  <c r="E383" i="8"/>
  <c r="C383" i="8"/>
  <c r="D391" i="9"/>
  <c r="F391" i="9"/>
  <c r="B392" i="9"/>
  <c r="F386" i="8"/>
  <c r="D386" i="8"/>
  <c r="B387" i="8"/>
  <c r="F391" i="7"/>
  <c r="E391" i="7"/>
  <c r="C391" i="7"/>
  <c r="D391" i="7"/>
  <c r="B392" i="7"/>
  <c r="E383" i="3"/>
  <c r="D383" i="3"/>
  <c r="F383" i="3"/>
  <c r="C383" i="3"/>
  <c r="B384" i="3"/>
  <c r="E386" i="10" l="1"/>
  <c r="C386" i="10"/>
  <c r="E384" i="11"/>
  <c r="C384" i="11"/>
  <c r="F390" i="11"/>
  <c r="D390" i="11"/>
  <c r="B391" i="11"/>
  <c r="F388" i="10"/>
  <c r="D388" i="10"/>
  <c r="B389" i="10"/>
  <c r="E384" i="8"/>
  <c r="C384" i="8"/>
  <c r="C384" i="9"/>
  <c r="E384" i="9"/>
  <c r="D392" i="9"/>
  <c r="F392" i="9"/>
  <c r="B393" i="9"/>
  <c r="F387" i="8"/>
  <c r="D387" i="8"/>
  <c r="B388" i="8"/>
  <c r="E392" i="7"/>
  <c r="C392" i="7"/>
  <c r="F392" i="7"/>
  <c r="D392" i="7"/>
  <c r="B393" i="7"/>
  <c r="E384" i="3"/>
  <c r="D384" i="3"/>
  <c r="C384" i="3"/>
  <c r="F384" i="3"/>
  <c r="B385" i="3"/>
  <c r="E385" i="11" l="1"/>
  <c r="C385" i="11"/>
  <c r="C387" i="10"/>
  <c r="E387" i="10"/>
  <c r="F391" i="11"/>
  <c r="D391" i="11"/>
  <c r="B392" i="11"/>
  <c r="F389" i="10"/>
  <c r="D389" i="10"/>
  <c r="B390" i="10"/>
  <c r="C385" i="9"/>
  <c r="E385" i="9"/>
  <c r="E385" i="8"/>
  <c r="C385" i="8"/>
  <c r="F393" i="9"/>
  <c r="D393" i="9"/>
  <c r="B394" i="9"/>
  <c r="F388" i="8"/>
  <c r="D388" i="8"/>
  <c r="B389" i="8"/>
  <c r="F393" i="7"/>
  <c r="D393" i="7"/>
  <c r="C393" i="7"/>
  <c r="E393" i="7"/>
  <c r="B394" i="7"/>
  <c r="F385" i="3"/>
  <c r="E385" i="3"/>
  <c r="C385" i="3"/>
  <c r="D385" i="3"/>
  <c r="B386" i="3"/>
  <c r="C386" i="11" l="1"/>
  <c r="E386" i="11"/>
  <c r="E388" i="10"/>
  <c r="C388" i="10"/>
  <c r="D392" i="11"/>
  <c r="F392" i="11"/>
  <c r="B393" i="11"/>
  <c r="D390" i="10"/>
  <c r="F390" i="10"/>
  <c r="B391" i="10"/>
  <c r="C386" i="8"/>
  <c r="E386" i="8"/>
  <c r="E386" i="9"/>
  <c r="C386" i="9"/>
  <c r="F394" i="9"/>
  <c r="D394" i="9"/>
  <c r="B395" i="9"/>
  <c r="D389" i="8"/>
  <c r="F389" i="8"/>
  <c r="B390" i="8"/>
  <c r="C394" i="7"/>
  <c r="F394" i="7"/>
  <c r="D394" i="7"/>
  <c r="E394" i="7"/>
  <c r="B395" i="7"/>
  <c r="C386" i="3"/>
  <c r="F386" i="3"/>
  <c r="E386" i="3"/>
  <c r="D386" i="3"/>
  <c r="B387" i="3"/>
  <c r="E389" i="10" l="1"/>
  <c r="C389" i="10"/>
  <c r="E387" i="11"/>
  <c r="C387" i="11"/>
  <c r="F393" i="11"/>
  <c r="D393" i="11"/>
  <c r="B394" i="11"/>
  <c r="F391" i="10"/>
  <c r="D391" i="10"/>
  <c r="B392" i="10"/>
  <c r="E387" i="9"/>
  <c r="C387" i="9"/>
  <c r="E387" i="8"/>
  <c r="C387" i="8"/>
  <c r="F395" i="9"/>
  <c r="D395" i="9"/>
  <c r="B396" i="9"/>
  <c r="F390" i="8"/>
  <c r="D390" i="8"/>
  <c r="B391" i="8"/>
  <c r="F395" i="7"/>
  <c r="D395" i="7"/>
  <c r="E395" i="7"/>
  <c r="C395" i="7"/>
  <c r="B396" i="7"/>
  <c r="F387" i="3"/>
  <c r="E387" i="3"/>
  <c r="D387" i="3"/>
  <c r="C387" i="3"/>
  <c r="B388" i="3"/>
  <c r="E388" i="11" l="1"/>
  <c r="C388" i="11"/>
  <c r="C390" i="10"/>
  <c r="E390" i="10"/>
  <c r="D394" i="11"/>
  <c r="F394" i="11"/>
  <c r="B395" i="11"/>
  <c r="F392" i="10"/>
  <c r="D392" i="10"/>
  <c r="B393" i="10"/>
  <c r="E388" i="8"/>
  <c r="C388" i="8"/>
  <c r="C388" i="9"/>
  <c r="E388" i="9"/>
  <c r="F396" i="9"/>
  <c r="D396" i="9"/>
  <c r="B397" i="9"/>
  <c r="F391" i="8"/>
  <c r="D391" i="8"/>
  <c r="B392" i="8"/>
  <c r="E396" i="7"/>
  <c r="D396" i="7"/>
  <c r="C396" i="7"/>
  <c r="F396" i="7"/>
  <c r="B397" i="7"/>
  <c r="F388" i="3"/>
  <c r="D388" i="3"/>
  <c r="C388" i="3"/>
  <c r="E388" i="3"/>
  <c r="B389" i="3"/>
  <c r="E389" i="11" l="1"/>
  <c r="C389" i="11"/>
  <c r="E391" i="10"/>
  <c r="C391" i="10"/>
  <c r="F395" i="11"/>
  <c r="D395" i="11"/>
  <c r="B396" i="11"/>
  <c r="D393" i="10"/>
  <c r="F393" i="10"/>
  <c r="B394" i="10"/>
  <c r="E389" i="9"/>
  <c r="C389" i="9"/>
  <c r="C389" i="8"/>
  <c r="E389" i="8"/>
  <c r="D397" i="9"/>
  <c r="F397" i="9"/>
  <c r="B398" i="9"/>
  <c r="D392" i="8"/>
  <c r="F392" i="8"/>
  <c r="B393" i="8"/>
  <c r="D397" i="7"/>
  <c r="E397" i="7"/>
  <c r="F397" i="7"/>
  <c r="C397" i="7"/>
  <c r="B398" i="7"/>
  <c r="D389" i="3"/>
  <c r="C389" i="3"/>
  <c r="F389" i="3"/>
  <c r="E389" i="3"/>
  <c r="B390" i="3"/>
  <c r="E392" i="10" l="1"/>
  <c r="C392" i="10"/>
  <c r="E390" i="11"/>
  <c r="C390" i="11"/>
  <c r="F396" i="11"/>
  <c r="D396" i="11"/>
  <c r="B397" i="11"/>
  <c r="F394" i="10"/>
  <c r="D394" i="10"/>
  <c r="B395" i="10"/>
  <c r="E390" i="8"/>
  <c r="C390" i="8"/>
  <c r="E390" i="9"/>
  <c r="C390" i="9"/>
  <c r="F398" i="9"/>
  <c r="D398" i="9"/>
  <c r="B399" i="9"/>
  <c r="F393" i="8"/>
  <c r="D393" i="8"/>
  <c r="B394" i="8"/>
  <c r="E398" i="7"/>
  <c r="C398" i="7"/>
  <c r="D398" i="7"/>
  <c r="F398" i="7"/>
  <c r="B399" i="7"/>
  <c r="F390" i="3"/>
  <c r="E390" i="3"/>
  <c r="D390" i="3"/>
  <c r="C390" i="3"/>
  <c r="B391" i="3"/>
  <c r="C391" i="11" l="1"/>
  <c r="E391" i="11"/>
  <c r="E393" i="10"/>
  <c r="C393" i="10"/>
  <c r="D397" i="11"/>
  <c r="F397" i="11"/>
  <c r="B398" i="11"/>
  <c r="D395" i="10"/>
  <c r="F395" i="10"/>
  <c r="B396" i="10"/>
  <c r="E391" i="9"/>
  <c r="C391" i="9"/>
  <c r="C391" i="8"/>
  <c r="E391" i="8"/>
  <c r="D399" i="9"/>
  <c r="F399" i="9"/>
  <c r="B400" i="9"/>
  <c r="F394" i="8"/>
  <c r="D394" i="8"/>
  <c r="B395" i="8"/>
  <c r="F399" i="7"/>
  <c r="E399" i="7"/>
  <c r="C399" i="7"/>
  <c r="D399" i="7"/>
  <c r="B400" i="7"/>
  <c r="E391" i="3"/>
  <c r="D391" i="3"/>
  <c r="F391" i="3"/>
  <c r="C391" i="3"/>
  <c r="B392" i="3"/>
  <c r="E394" i="10" l="1"/>
  <c r="C394" i="10"/>
  <c r="E392" i="11"/>
  <c r="C392" i="11"/>
  <c r="F398" i="11"/>
  <c r="D398" i="11"/>
  <c r="B399" i="11"/>
  <c r="F396" i="10"/>
  <c r="D396" i="10"/>
  <c r="B397" i="10"/>
  <c r="E392" i="8"/>
  <c r="C392" i="8"/>
  <c r="E392" i="9"/>
  <c r="C392" i="9"/>
  <c r="D400" i="9"/>
  <c r="F400" i="9"/>
  <c r="B401" i="9"/>
  <c r="F395" i="8"/>
  <c r="D395" i="8"/>
  <c r="B396" i="8"/>
  <c r="E400" i="7"/>
  <c r="C400" i="7"/>
  <c r="F400" i="7"/>
  <c r="D400" i="7"/>
  <c r="B401" i="7"/>
  <c r="E392" i="3"/>
  <c r="D392" i="3"/>
  <c r="C392" i="3"/>
  <c r="F392" i="3"/>
  <c r="B393" i="3"/>
  <c r="E393" i="11" l="1"/>
  <c r="C393" i="11"/>
  <c r="C395" i="10"/>
  <c r="E395" i="10"/>
  <c r="F399" i="11"/>
  <c r="D399" i="11"/>
  <c r="B400" i="11"/>
  <c r="F397" i="10"/>
  <c r="D397" i="10"/>
  <c r="B398" i="10"/>
  <c r="E393" i="9"/>
  <c r="C393" i="9"/>
  <c r="E393" i="8"/>
  <c r="C393" i="8"/>
  <c r="F401" i="9"/>
  <c r="D401" i="9"/>
  <c r="B402" i="9"/>
  <c r="F396" i="8"/>
  <c r="D396" i="8"/>
  <c r="B397" i="8"/>
  <c r="F401" i="7"/>
  <c r="D401" i="7"/>
  <c r="C401" i="7"/>
  <c r="E401" i="7"/>
  <c r="B402" i="7"/>
  <c r="F393" i="3"/>
  <c r="E393" i="3"/>
  <c r="C393" i="3"/>
  <c r="D393" i="3"/>
  <c r="B394" i="3"/>
  <c r="C394" i="11" l="1"/>
  <c r="E394" i="11"/>
  <c r="E396" i="10"/>
  <c r="C396" i="10"/>
  <c r="D400" i="11"/>
  <c r="F400" i="11"/>
  <c r="B401" i="11"/>
  <c r="D398" i="10"/>
  <c r="F398" i="10"/>
  <c r="B399" i="10"/>
  <c r="C394" i="8"/>
  <c r="E394" i="8"/>
  <c r="C394" i="9"/>
  <c r="E394" i="9"/>
  <c r="F402" i="9"/>
  <c r="D402" i="9"/>
  <c r="B403" i="9"/>
  <c r="D397" i="8"/>
  <c r="F397" i="8"/>
  <c r="B398" i="8"/>
  <c r="C402" i="7"/>
  <c r="F402" i="7"/>
  <c r="D402" i="7"/>
  <c r="E402" i="7"/>
  <c r="B403" i="7"/>
  <c r="C394" i="3"/>
  <c r="F394" i="3"/>
  <c r="E394" i="3"/>
  <c r="D394" i="3"/>
  <c r="B395" i="3"/>
  <c r="E397" i="10" l="1"/>
  <c r="C397" i="10"/>
  <c r="E395" i="11"/>
  <c r="C395" i="11"/>
  <c r="F401" i="11"/>
  <c r="D401" i="11"/>
  <c r="B402" i="11"/>
  <c r="F399" i="10"/>
  <c r="D399" i="10"/>
  <c r="B400" i="10"/>
  <c r="E395" i="9"/>
  <c r="C395" i="9"/>
  <c r="E395" i="8"/>
  <c r="C395" i="8"/>
  <c r="F403" i="9"/>
  <c r="D403" i="9"/>
  <c r="B404" i="9"/>
  <c r="F398" i="8"/>
  <c r="D398" i="8"/>
  <c r="B399" i="8"/>
  <c r="F403" i="7"/>
  <c r="D403" i="7"/>
  <c r="E403" i="7"/>
  <c r="C403" i="7"/>
  <c r="B404" i="7"/>
  <c r="F395" i="3"/>
  <c r="E395" i="3"/>
  <c r="D395" i="3"/>
  <c r="C395" i="3"/>
  <c r="B396" i="3"/>
  <c r="E396" i="11" l="1"/>
  <c r="C396" i="11"/>
  <c r="C398" i="10"/>
  <c r="E398" i="10"/>
  <c r="D402" i="11"/>
  <c r="F402" i="11"/>
  <c r="B403" i="11"/>
  <c r="F400" i="10"/>
  <c r="D400" i="10"/>
  <c r="B401" i="10"/>
  <c r="E396" i="8"/>
  <c r="C396" i="8"/>
  <c r="C396" i="9"/>
  <c r="E396" i="9"/>
  <c r="F404" i="9"/>
  <c r="D404" i="9"/>
  <c r="B405" i="9"/>
  <c r="F399" i="8"/>
  <c r="D399" i="8"/>
  <c r="B400" i="8"/>
  <c r="E404" i="7"/>
  <c r="D404" i="7"/>
  <c r="F404" i="7"/>
  <c r="C404" i="7"/>
  <c r="B405" i="7"/>
  <c r="F396" i="3"/>
  <c r="D396" i="3"/>
  <c r="C396" i="3"/>
  <c r="E396" i="3"/>
  <c r="B397" i="3"/>
  <c r="E397" i="11" l="1"/>
  <c r="C397" i="11"/>
  <c r="E399" i="10"/>
  <c r="C399" i="10"/>
  <c r="F403" i="11"/>
  <c r="D403" i="11"/>
  <c r="B404" i="11"/>
  <c r="D401" i="10"/>
  <c r="F401" i="10"/>
  <c r="B402" i="10"/>
  <c r="E397" i="9"/>
  <c r="C397" i="9"/>
  <c r="C397" i="8"/>
  <c r="E397" i="8"/>
  <c r="D405" i="9"/>
  <c r="F405" i="9"/>
  <c r="B406" i="9"/>
  <c r="D400" i="8"/>
  <c r="F400" i="8"/>
  <c r="B401" i="8"/>
  <c r="D405" i="7"/>
  <c r="E405" i="7"/>
  <c r="F405" i="7"/>
  <c r="C405" i="7"/>
  <c r="B406" i="7"/>
  <c r="D397" i="3"/>
  <c r="C397" i="3"/>
  <c r="F397" i="3"/>
  <c r="E397" i="3"/>
  <c r="B398" i="3"/>
  <c r="E400" i="10" l="1"/>
  <c r="C400" i="10"/>
  <c r="E398" i="11"/>
  <c r="C398" i="11"/>
  <c r="F404" i="11"/>
  <c r="D404" i="11"/>
  <c r="B405" i="11"/>
  <c r="F402" i="10"/>
  <c r="D402" i="10"/>
  <c r="B403" i="10"/>
  <c r="E398" i="8"/>
  <c r="C398" i="8"/>
  <c r="C398" i="9"/>
  <c r="E398" i="9"/>
  <c r="F406" i="9"/>
  <c r="D406" i="9"/>
  <c r="B407" i="9"/>
  <c r="F401" i="8"/>
  <c r="D401" i="8"/>
  <c r="B402" i="8"/>
  <c r="E406" i="7"/>
  <c r="C406" i="7"/>
  <c r="F406" i="7"/>
  <c r="D406" i="7"/>
  <c r="B407" i="7"/>
  <c r="F398" i="3"/>
  <c r="E398" i="3"/>
  <c r="D398" i="3"/>
  <c r="C398" i="3"/>
  <c r="B399" i="3"/>
  <c r="E399" i="11" l="1"/>
  <c r="C399" i="11"/>
  <c r="E401" i="10"/>
  <c r="C401" i="10"/>
  <c r="D405" i="11"/>
  <c r="F405" i="11"/>
  <c r="B406" i="11"/>
  <c r="F403" i="10"/>
  <c r="D403" i="10"/>
  <c r="B404" i="10"/>
  <c r="E399" i="9"/>
  <c r="C399" i="9"/>
  <c r="C399" i="8"/>
  <c r="E399" i="8"/>
  <c r="D407" i="9"/>
  <c r="F407" i="9"/>
  <c r="B408" i="9"/>
  <c r="F402" i="8"/>
  <c r="D402" i="8"/>
  <c r="B403" i="8"/>
  <c r="F407" i="7"/>
  <c r="E407" i="7"/>
  <c r="C407" i="7"/>
  <c r="D407" i="7"/>
  <c r="B408" i="7"/>
  <c r="E399" i="3"/>
  <c r="D399" i="3"/>
  <c r="F399" i="3"/>
  <c r="C399" i="3"/>
  <c r="B400" i="3"/>
  <c r="E402" i="10" l="1"/>
  <c r="C402" i="10"/>
  <c r="E400" i="11"/>
  <c r="C400" i="11"/>
  <c r="F406" i="11"/>
  <c r="D406" i="11"/>
  <c r="B407" i="11"/>
  <c r="F404" i="10"/>
  <c r="D404" i="10"/>
  <c r="B405" i="10"/>
  <c r="E400" i="8"/>
  <c r="C400" i="8"/>
  <c r="E400" i="9"/>
  <c r="C400" i="9"/>
  <c r="D408" i="9"/>
  <c r="F408" i="9"/>
  <c r="B409" i="9"/>
  <c r="F403" i="8"/>
  <c r="D403" i="8"/>
  <c r="B404" i="8"/>
  <c r="E408" i="7"/>
  <c r="C408" i="7"/>
  <c r="F408" i="7"/>
  <c r="D408" i="7"/>
  <c r="B409" i="7"/>
  <c r="E400" i="3"/>
  <c r="D400" i="3"/>
  <c r="C400" i="3"/>
  <c r="F400" i="3"/>
  <c r="B401" i="3"/>
  <c r="E401" i="11" l="1"/>
  <c r="C401" i="11"/>
  <c r="E403" i="10"/>
  <c r="C403" i="10"/>
  <c r="F407" i="11"/>
  <c r="D407" i="11"/>
  <c r="B408" i="11"/>
  <c r="F405" i="10"/>
  <c r="D405" i="10"/>
  <c r="B406" i="10"/>
  <c r="C401" i="9"/>
  <c r="E401" i="9"/>
  <c r="E401" i="8"/>
  <c r="C401" i="8"/>
  <c r="F409" i="9"/>
  <c r="D409" i="9"/>
  <c r="B410" i="9"/>
  <c r="F404" i="8"/>
  <c r="D404" i="8"/>
  <c r="B405" i="8"/>
  <c r="F409" i="7"/>
  <c r="D409" i="7"/>
  <c r="C409" i="7"/>
  <c r="E409" i="7"/>
  <c r="B410" i="7"/>
  <c r="F401" i="3"/>
  <c r="E401" i="3"/>
  <c r="C401" i="3"/>
  <c r="D401" i="3"/>
  <c r="B402" i="3"/>
  <c r="E404" i="10" l="1"/>
  <c r="C404" i="10"/>
  <c r="C402" i="11"/>
  <c r="E402" i="11"/>
  <c r="D408" i="11"/>
  <c r="F408" i="11"/>
  <c r="B409" i="11"/>
  <c r="D406" i="10"/>
  <c r="F406" i="10"/>
  <c r="B407" i="10"/>
  <c r="C402" i="8"/>
  <c r="E402" i="8"/>
  <c r="E402" i="9"/>
  <c r="C402" i="9"/>
  <c r="F410" i="9"/>
  <c r="D410" i="9"/>
  <c r="B411" i="9"/>
  <c r="D405" i="8"/>
  <c r="F405" i="8"/>
  <c r="B406" i="8"/>
  <c r="C410" i="7"/>
  <c r="F410" i="7"/>
  <c r="D410" i="7"/>
  <c r="E410" i="7"/>
  <c r="B411" i="7"/>
  <c r="C402" i="3"/>
  <c r="F402" i="3"/>
  <c r="E402" i="3"/>
  <c r="D402" i="3"/>
  <c r="B403" i="3"/>
  <c r="E405" i="10" l="1"/>
  <c r="C405" i="10"/>
  <c r="E403" i="11"/>
  <c r="C403" i="11"/>
  <c r="F409" i="11"/>
  <c r="D409" i="11"/>
  <c r="B410" i="11"/>
  <c r="F407" i="10"/>
  <c r="D407" i="10"/>
  <c r="B408" i="10"/>
  <c r="E403" i="9"/>
  <c r="C403" i="9"/>
  <c r="E403" i="8"/>
  <c r="C403" i="8"/>
  <c r="F411" i="9"/>
  <c r="D411" i="9"/>
  <c r="B412" i="9"/>
  <c r="F406" i="8"/>
  <c r="D406" i="8"/>
  <c r="B407" i="8"/>
  <c r="F411" i="7"/>
  <c r="D411" i="7"/>
  <c r="C411" i="7"/>
  <c r="E411" i="7"/>
  <c r="B412" i="7"/>
  <c r="F403" i="3"/>
  <c r="E403" i="3"/>
  <c r="D403" i="3"/>
  <c r="C403" i="3"/>
  <c r="B404" i="3"/>
  <c r="C404" i="11" l="1"/>
  <c r="E404" i="11"/>
  <c r="E406" i="10"/>
  <c r="C406" i="10"/>
  <c r="D410" i="11"/>
  <c r="F410" i="11"/>
  <c r="B411" i="11"/>
  <c r="F408" i="10"/>
  <c r="D408" i="10"/>
  <c r="B409" i="10"/>
  <c r="E404" i="8"/>
  <c r="C404" i="8"/>
  <c r="C404" i="9"/>
  <c r="E404" i="9"/>
  <c r="F412" i="9"/>
  <c r="D412" i="9"/>
  <c r="B413" i="9"/>
  <c r="F407" i="8"/>
  <c r="D407" i="8"/>
  <c r="B408" i="8"/>
  <c r="E412" i="7"/>
  <c r="D412" i="7"/>
  <c r="F412" i="7"/>
  <c r="C412" i="7"/>
  <c r="B413" i="7"/>
  <c r="F404" i="3"/>
  <c r="D404" i="3"/>
  <c r="C404" i="3"/>
  <c r="E404" i="3"/>
  <c r="B405" i="3"/>
  <c r="E407" i="10" l="1"/>
  <c r="C407" i="10"/>
  <c r="E405" i="11"/>
  <c r="C405" i="11"/>
  <c r="F411" i="11"/>
  <c r="D411" i="11"/>
  <c r="B412" i="11"/>
  <c r="F409" i="10"/>
  <c r="D409" i="10"/>
  <c r="B410" i="10"/>
  <c r="E405" i="9"/>
  <c r="C405" i="9"/>
  <c r="C405" i="8"/>
  <c r="E405" i="8"/>
  <c r="D413" i="9"/>
  <c r="F413" i="9"/>
  <c r="B414" i="9"/>
  <c r="D408" i="8"/>
  <c r="F408" i="8"/>
  <c r="B409" i="8"/>
  <c r="D413" i="7"/>
  <c r="E413" i="7"/>
  <c r="C413" i="7"/>
  <c r="F413" i="7"/>
  <c r="B414" i="7"/>
  <c r="D405" i="3"/>
  <c r="C405" i="3"/>
  <c r="F405" i="3"/>
  <c r="E405" i="3"/>
  <c r="B406" i="3"/>
  <c r="E406" i="11" l="1"/>
  <c r="C406" i="11"/>
  <c r="C408" i="10"/>
  <c r="E408" i="10"/>
  <c r="F412" i="11"/>
  <c r="D412" i="11"/>
  <c r="B413" i="11"/>
  <c r="F410" i="10"/>
  <c r="D410" i="10"/>
  <c r="B411" i="10"/>
  <c r="E406" i="8"/>
  <c r="C406" i="8"/>
  <c r="E406" i="9"/>
  <c r="C406" i="9"/>
  <c r="F414" i="9"/>
  <c r="D414" i="9"/>
  <c r="B415" i="9"/>
  <c r="F409" i="8"/>
  <c r="D409" i="8"/>
  <c r="B410" i="8"/>
  <c r="E414" i="7"/>
  <c r="C414" i="7"/>
  <c r="F414" i="7"/>
  <c r="D414" i="7"/>
  <c r="B415" i="7"/>
  <c r="F406" i="3"/>
  <c r="E406" i="3"/>
  <c r="D406" i="3"/>
  <c r="C406" i="3"/>
  <c r="B407" i="3"/>
  <c r="E407" i="11" l="1"/>
  <c r="C407" i="11"/>
  <c r="E409" i="10"/>
  <c r="C409" i="10"/>
  <c r="D413" i="11"/>
  <c r="F413" i="11"/>
  <c r="B414" i="11"/>
  <c r="D411" i="10"/>
  <c r="F411" i="10"/>
  <c r="B412" i="10"/>
  <c r="C407" i="9"/>
  <c r="E407" i="9"/>
  <c r="E407" i="8"/>
  <c r="C407" i="8"/>
  <c r="D415" i="9"/>
  <c r="F415" i="9"/>
  <c r="B416" i="9"/>
  <c r="F410" i="8"/>
  <c r="D410" i="8"/>
  <c r="B411" i="8"/>
  <c r="F415" i="7"/>
  <c r="E415" i="7"/>
  <c r="C415" i="7"/>
  <c r="D415" i="7"/>
  <c r="B416" i="7"/>
  <c r="E407" i="3"/>
  <c r="D407" i="3"/>
  <c r="F407" i="3"/>
  <c r="C407" i="3"/>
  <c r="B408" i="3"/>
  <c r="E410" i="10" l="1"/>
  <c r="C410" i="10"/>
  <c r="E408" i="11"/>
  <c r="C408" i="11"/>
  <c r="F414" i="11"/>
  <c r="D414" i="11"/>
  <c r="B415" i="11"/>
  <c r="F412" i="10"/>
  <c r="D412" i="10"/>
  <c r="B413" i="10"/>
  <c r="E408" i="8"/>
  <c r="C408" i="8"/>
  <c r="C408" i="9"/>
  <c r="E408" i="9"/>
  <c r="D416" i="9"/>
  <c r="F416" i="9"/>
  <c r="B417" i="9"/>
  <c r="F411" i="8"/>
  <c r="D411" i="8"/>
  <c r="B412" i="8"/>
  <c r="E416" i="7"/>
  <c r="C416" i="7"/>
  <c r="F416" i="7"/>
  <c r="D416" i="7"/>
  <c r="B417" i="7"/>
  <c r="E408" i="3"/>
  <c r="D408" i="3"/>
  <c r="C408" i="3"/>
  <c r="F408" i="3"/>
  <c r="B409" i="3"/>
  <c r="E409" i="11" l="1"/>
  <c r="C409" i="11"/>
  <c r="C411" i="10"/>
  <c r="E411" i="10"/>
  <c r="F415" i="11"/>
  <c r="D415" i="11"/>
  <c r="B416" i="11"/>
  <c r="F413" i="10"/>
  <c r="D413" i="10"/>
  <c r="B414" i="10"/>
  <c r="C409" i="9"/>
  <c r="E409" i="9"/>
  <c r="E409" i="8"/>
  <c r="C409" i="8"/>
  <c r="F417" i="9"/>
  <c r="D417" i="9"/>
  <c r="B418" i="9"/>
  <c r="F412" i="8"/>
  <c r="D412" i="8"/>
  <c r="B413" i="8"/>
  <c r="F417" i="7"/>
  <c r="D417" i="7"/>
  <c r="C417" i="7"/>
  <c r="E417" i="7"/>
  <c r="B418" i="7"/>
  <c r="F409" i="3"/>
  <c r="E409" i="3"/>
  <c r="C409" i="3"/>
  <c r="D409" i="3"/>
  <c r="B410" i="3"/>
  <c r="C410" i="11" l="1"/>
  <c r="E410" i="11"/>
  <c r="E412" i="10"/>
  <c r="C412" i="10"/>
  <c r="D416" i="11"/>
  <c r="F416" i="11"/>
  <c r="B417" i="11"/>
  <c r="D414" i="10"/>
  <c r="F414" i="10"/>
  <c r="B415" i="10"/>
  <c r="C410" i="8"/>
  <c r="E410" i="8"/>
  <c r="E410" i="9"/>
  <c r="C410" i="9"/>
  <c r="F418" i="9"/>
  <c r="D418" i="9"/>
  <c r="B419" i="9"/>
  <c r="D413" i="8"/>
  <c r="F413" i="8"/>
  <c r="B414" i="8"/>
  <c r="C418" i="7"/>
  <c r="F418" i="7"/>
  <c r="D418" i="7"/>
  <c r="E418" i="7"/>
  <c r="B419" i="7"/>
  <c r="C410" i="3"/>
  <c r="F410" i="3"/>
  <c r="E410" i="3"/>
  <c r="D410" i="3"/>
  <c r="B411" i="3"/>
  <c r="E413" i="10" l="1"/>
  <c r="C413" i="10"/>
  <c r="E411" i="11"/>
  <c r="C411" i="11"/>
  <c r="F417" i="11"/>
  <c r="D417" i="11"/>
  <c r="B418" i="11"/>
  <c r="F415" i="10"/>
  <c r="D415" i="10"/>
  <c r="B416" i="10"/>
  <c r="E411" i="9"/>
  <c r="C411" i="9"/>
  <c r="E411" i="8"/>
  <c r="C411" i="8"/>
  <c r="F419" i="9"/>
  <c r="D419" i="9"/>
  <c r="B420" i="9"/>
  <c r="F414" i="8"/>
  <c r="D414" i="8"/>
  <c r="B415" i="8"/>
  <c r="F419" i="7"/>
  <c r="D419" i="7"/>
  <c r="E419" i="7"/>
  <c r="C419" i="7"/>
  <c r="B420" i="7"/>
  <c r="F411" i="3"/>
  <c r="E411" i="3"/>
  <c r="D411" i="3"/>
  <c r="C411" i="3"/>
  <c r="B412" i="3"/>
  <c r="E412" i="11" l="1"/>
  <c r="C412" i="11"/>
  <c r="E414" i="10"/>
  <c r="C414" i="10"/>
  <c r="D418" i="11"/>
  <c r="F418" i="11"/>
  <c r="B419" i="11"/>
  <c r="F416" i="10"/>
  <c r="D416" i="10"/>
  <c r="B417" i="10"/>
  <c r="E412" i="8"/>
  <c r="C412" i="8"/>
  <c r="C412" i="9"/>
  <c r="E412" i="9"/>
  <c r="F420" i="9"/>
  <c r="D420" i="9"/>
  <c r="B421" i="9"/>
  <c r="F415" i="8"/>
  <c r="D415" i="8"/>
  <c r="B416" i="8"/>
  <c r="E420" i="7"/>
  <c r="D420" i="7"/>
  <c r="F420" i="7"/>
  <c r="C420" i="7"/>
  <c r="B421" i="7"/>
  <c r="F412" i="3"/>
  <c r="D412" i="3"/>
  <c r="C412" i="3"/>
  <c r="E412" i="3"/>
  <c r="B413" i="3"/>
  <c r="E415" i="10" l="1"/>
  <c r="C415" i="10"/>
  <c r="E413" i="11"/>
  <c r="C413" i="11"/>
  <c r="F419" i="11"/>
  <c r="D419" i="11"/>
  <c r="B420" i="11"/>
  <c r="F417" i="10"/>
  <c r="D417" i="10"/>
  <c r="B418" i="10"/>
  <c r="E413" i="9"/>
  <c r="C413" i="9"/>
  <c r="C413" i="8"/>
  <c r="E413" i="8"/>
  <c r="D421" i="9"/>
  <c r="F421" i="9"/>
  <c r="B422" i="9"/>
  <c r="D416" i="8"/>
  <c r="F416" i="8"/>
  <c r="B417" i="8"/>
  <c r="D421" i="7"/>
  <c r="E421" i="7"/>
  <c r="F421" i="7"/>
  <c r="C421" i="7"/>
  <c r="B422" i="7"/>
  <c r="D413" i="3"/>
  <c r="C413" i="3"/>
  <c r="F413" i="3"/>
  <c r="E413" i="3"/>
  <c r="B414" i="3"/>
  <c r="E414" i="11" l="1"/>
  <c r="C414" i="11"/>
  <c r="C416" i="10"/>
  <c r="E416" i="10"/>
  <c r="F420" i="11"/>
  <c r="D420" i="11"/>
  <c r="B421" i="11"/>
  <c r="F418" i="10"/>
  <c r="D418" i="10"/>
  <c r="B419" i="10"/>
  <c r="E414" i="8"/>
  <c r="C414" i="8"/>
  <c r="C414" i="9"/>
  <c r="E414" i="9"/>
  <c r="F422" i="9"/>
  <c r="D422" i="9"/>
  <c r="B423" i="9"/>
  <c r="F417" i="8"/>
  <c r="D417" i="8"/>
  <c r="B418" i="8"/>
  <c r="E422" i="7"/>
  <c r="C422" i="7"/>
  <c r="F422" i="7"/>
  <c r="D422" i="7"/>
  <c r="B423" i="7"/>
  <c r="F414" i="3"/>
  <c r="E414" i="3"/>
  <c r="D414" i="3"/>
  <c r="C414" i="3"/>
  <c r="B415" i="3"/>
  <c r="E415" i="11" l="1"/>
  <c r="C415" i="11"/>
  <c r="E417" i="10"/>
  <c r="C417" i="10"/>
  <c r="D421" i="11"/>
  <c r="F421" i="11"/>
  <c r="B422" i="11"/>
  <c r="D419" i="10"/>
  <c r="F419" i="10"/>
  <c r="B420" i="10"/>
  <c r="C415" i="9"/>
  <c r="E415" i="9"/>
  <c r="E415" i="8"/>
  <c r="C415" i="8"/>
  <c r="D423" i="9"/>
  <c r="F423" i="9"/>
  <c r="B424" i="9"/>
  <c r="F418" i="8"/>
  <c r="D418" i="8"/>
  <c r="B419" i="8"/>
  <c r="F423" i="7"/>
  <c r="E423" i="7"/>
  <c r="C423" i="7"/>
  <c r="D423" i="7"/>
  <c r="B424" i="7"/>
  <c r="E415" i="3"/>
  <c r="D415" i="3"/>
  <c r="F415" i="3"/>
  <c r="C415" i="3"/>
  <c r="B416" i="3"/>
  <c r="E418" i="10" l="1"/>
  <c r="C418" i="10"/>
  <c r="E416" i="11"/>
  <c r="C416" i="11"/>
  <c r="F422" i="11"/>
  <c r="D422" i="11"/>
  <c r="B423" i="11"/>
  <c r="F420" i="10"/>
  <c r="D420" i="10"/>
  <c r="B421" i="10"/>
  <c r="E416" i="8"/>
  <c r="C416" i="8"/>
  <c r="E416" i="9"/>
  <c r="C416" i="9"/>
  <c r="D424" i="9"/>
  <c r="F424" i="9"/>
  <c r="B425" i="9"/>
  <c r="F419" i="8"/>
  <c r="D419" i="8"/>
  <c r="B420" i="8"/>
  <c r="E424" i="7"/>
  <c r="C424" i="7"/>
  <c r="F424" i="7"/>
  <c r="D424" i="7"/>
  <c r="B425" i="7"/>
  <c r="E416" i="3"/>
  <c r="D416" i="3"/>
  <c r="C416" i="3"/>
  <c r="F416" i="3"/>
  <c r="B417" i="3"/>
  <c r="E417" i="11" l="1"/>
  <c r="C417" i="11"/>
  <c r="C419" i="10"/>
  <c r="E419" i="10"/>
  <c r="F423" i="11"/>
  <c r="D423" i="11"/>
  <c r="B424" i="11"/>
  <c r="F421" i="10"/>
  <c r="D421" i="10"/>
  <c r="B422" i="10"/>
  <c r="C417" i="9"/>
  <c r="E417" i="9"/>
  <c r="E417" i="8"/>
  <c r="C417" i="8"/>
  <c r="F425" i="9"/>
  <c r="D425" i="9"/>
  <c r="B426" i="9"/>
  <c r="F420" i="8"/>
  <c r="D420" i="8"/>
  <c r="B421" i="8"/>
  <c r="F425" i="7"/>
  <c r="D425" i="7"/>
  <c r="C425" i="7"/>
  <c r="E425" i="7"/>
  <c r="B426" i="7"/>
  <c r="F417" i="3"/>
  <c r="E417" i="3"/>
  <c r="C417" i="3"/>
  <c r="D417" i="3"/>
  <c r="B418" i="3"/>
  <c r="C418" i="11" l="1"/>
  <c r="E418" i="11"/>
  <c r="E420" i="10"/>
  <c r="C420" i="10"/>
  <c r="D424" i="11"/>
  <c r="F424" i="11"/>
  <c r="B425" i="11"/>
  <c r="D422" i="10"/>
  <c r="F422" i="10"/>
  <c r="B423" i="10"/>
  <c r="C418" i="8"/>
  <c r="E418" i="8"/>
  <c r="E418" i="9"/>
  <c r="C418" i="9"/>
  <c r="F426" i="9"/>
  <c r="D426" i="9"/>
  <c r="B427" i="9"/>
  <c r="D421" i="8"/>
  <c r="F421" i="8"/>
  <c r="B422" i="8"/>
  <c r="C426" i="7"/>
  <c r="F426" i="7"/>
  <c r="D426" i="7"/>
  <c r="E426" i="7"/>
  <c r="B427" i="7"/>
  <c r="C418" i="3"/>
  <c r="F418" i="3"/>
  <c r="E418" i="3"/>
  <c r="D418" i="3"/>
  <c r="B419" i="3"/>
  <c r="E421" i="10" l="1"/>
  <c r="C421" i="10"/>
  <c r="E419" i="11"/>
  <c r="C419" i="11"/>
  <c r="F425" i="11"/>
  <c r="D425" i="11"/>
  <c r="B426" i="11"/>
  <c r="F423" i="10"/>
  <c r="D423" i="10"/>
  <c r="B424" i="10"/>
  <c r="E419" i="9"/>
  <c r="C419" i="9"/>
  <c r="E419" i="8"/>
  <c r="C419" i="8"/>
  <c r="F427" i="9"/>
  <c r="D427" i="9"/>
  <c r="B428" i="9"/>
  <c r="F422" i="8"/>
  <c r="D422" i="8"/>
  <c r="B423" i="8"/>
  <c r="F427" i="7"/>
  <c r="D427" i="7"/>
  <c r="E427" i="7"/>
  <c r="C427" i="7"/>
  <c r="B428" i="7"/>
  <c r="F419" i="3"/>
  <c r="E419" i="3"/>
  <c r="D419" i="3"/>
  <c r="C419" i="3"/>
  <c r="B420" i="3"/>
  <c r="E420" i="11" l="1"/>
  <c r="C420" i="11"/>
  <c r="E422" i="10"/>
  <c r="C422" i="10"/>
  <c r="D426" i="11"/>
  <c r="F426" i="11"/>
  <c r="B427" i="11"/>
  <c r="F424" i="10"/>
  <c r="D424" i="10"/>
  <c r="B425" i="10"/>
  <c r="E420" i="8"/>
  <c r="C420" i="8"/>
  <c r="C420" i="9"/>
  <c r="E420" i="9"/>
  <c r="F428" i="9"/>
  <c r="D428" i="9"/>
  <c r="B429" i="9"/>
  <c r="F423" i="8"/>
  <c r="D423" i="8"/>
  <c r="B424" i="8"/>
  <c r="E428" i="7"/>
  <c r="D428" i="7"/>
  <c r="C428" i="7"/>
  <c r="F428" i="7"/>
  <c r="B429" i="7"/>
  <c r="F420" i="3"/>
  <c r="D420" i="3"/>
  <c r="C420" i="3"/>
  <c r="E420" i="3"/>
  <c r="B421" i="3"/>
  <c r="E423" i="10" l="1"/>
  <c r="C423" i="10"/>
  <c r="E421" i="11"/>
  <c r="C421" i="11"/>
  <c r="F427" i="11"/>
  <c r="D427" i="11"/>
  <c r="B428" i="11"/>
  <c r="F425" i="10"/>
  <c r="D425" i="10"/>
  <c r="B426" i="10"/>
  <c r="C421" i="9"/>
  <c r="E421" i="9"/>
  <c r="C421" i="8"/>
  <c r="E421" i="8"/>
  <c r="D429" i="9"/>
  <c r="F429" i="9"/>
  <c r="B430" i="9"/>
  <c r="D424" i="8"/>
  <c r="F424" i="8"/>
  <c r="B425" i="8"/>
  <c r="D429" i="7"/>
  <c r="E429" i="7"/>
  <c r="F429" i="7"/>
  <c r="C429" i="7"/>
  <c r="B430" i="7"/>
  <c r="D421" i="3"/>
  <c r="C421" i="3"/>
  <c r="F421" i="3"/>
  <c r="E421" i="3"/>
  <c r="B422" i="3"/>
  <c r="E422" i="11" l="1"/>
  <c r="C422" i="11"/>
  <c r="C424" i="10"/>
  <c r="E424" i="10"/>
  <c r="F428" i="11"/>
  <c r="D428" i="11"/>
  <c r="B429" i="11"/>
  <c r="F426" i="10"/>
  <c r="D426" i="10"/>
  <c r="B427" i="10"/>
  <c r="E422" i="8"/>
  <c r="C422" i="8"/>
  <c r="C422" i="9"/>
  <c r="E422" i="9"/>
  <c r="F430" i="9"/>
  <c r="D430" i="9"/>
  <c r="B431" i="9"/>
  <c r="F425" i="8"/>
  <c r="D425" i="8"/>
  <c r="B426" i="8"/>
  <c r="E430" i="7"/>
  <c r="C430" i="7"/>
  <c r="D430" i="7"/>
  <c r="F430" i="7"/>
  <c r="B431" i="7"/>
  <c r="F422" i="3"/>
  <c r="E422" i="3"/>
  <c r="D422" i="3"/>
  <c r="C422" i="3"/>
  <c r="B423" i="3"/>
  <c r="C423" i="11" l="1"/>
  <c r="E423" i="11"/>
  <c r="E425" i="10"/>
  <c r="C425" i="10"/>
  <c r="D429" i="11"/>
  <c r="F429" i="11"/>
  <c r="B430" i="11"/>
  <c r="D427" i="10"/>
  <c r="F427" i="10"/>
  <c r="B428" i="10"/>
  <c r="E423" i="9"/>
  <c r="C423" i="9"/>
  <c r="E423" i="8"/>
  <c r="C423" i="8"/>
  <c r="D431" i="9"/>
  <c r="F431" i="9"/>
  <c r="B432" i="9"/>
  <c r="F426" i="8"/>
  <c r="D426" i="8"/>
  <c r="B427" i="8"/>
  <c r="F431" i="7"/>
  <c r="E431" i="7"/>
  <c r="C431" i="7"/>
  <c r="D431" i="7"/>
  <c r="B432" i="7"/>
  <c r="E423" i="3"/>
  <c r="D423" i="3"/>
  <c r="F423" i="3"/>
  <c r="C423" i="3"/>
  <c r="B424" i="3"/>
  <c r="E426" i="10" l="1"/>
  <c r="C426" i="10"/>
  <c r="E424" i="11"/>
  <c r="C424" i="11"/>
  <c r="F430" i="11"/>
  <c r="D430" i="11"/>
  <c r="B431" i="11"/>
  <c r="F428" i="10"/>
  <c r="D428" i="10"/>
  <c r="B429" i="10"/>
  <c r="E424" i="8"/>
  <c r="C424" i="8"/>
  <c r="E424" i="9"/>
  <c r="C424" i="9"/>
  <c r="D432" i="9"/>
  <c r="F432" i="9"/>
  <c r="B433" i="9"/>
  <c r="F427" i="8"/>
  <c r="D427" i="8"/>
  <c r="B428" i="8"/>
  <c r="E432" i="7"/>
  <c r="C432" i="7"/>
  <c r="F432" i="7"/>
  <c r="D432" i="7"/>
  <c r="B433" i="7"/>
  <c r="E424" i="3"/>
  <c r="D424" i="3"/>
  <c r="C424" i="3"/>
  <c r="F424" i="3"/>
  <c r="B425" i="3"/>
  <c r="E425" i="11" l="1"/>
  <c r="C425" i="11"/>
  <c r="C427" i="10"/>
  <c r="E427" i="10"/>
  <c r="F431" i="11"/>
  <c r="D431" i="11"/>
  <c r="B432" i="11"/>
  <c r="F429" i="10"/>
  <c r="D429" i="10"/>
  <c r="B430" i="10"/>
  <c r="C425" i="9"/>
  <c r="E425" i="9"/>
  <c r="E425" i="8"/>
  <c r="C425" i="8"/>
  <c r="F433" i="9"/>
  <c r="D433" i="9"/>
  <c r="B434" i="9"/>
  <c r="F428" i="8"/>
  <c r="D428" i="8"/>
  <c r="B429" i="8"/>
  <c r="F433" i="7"/>
  <c r="D433" i="7"/>
  <c r="C433" i="7"/>
  <c r="E433" i="7"/>
  <c r="B434" i="7"/>
  <c r="F425" i="3"/>
  <c r="E425" i="3"/>
  <c r="C425" i="3"/>
  <c r="D425" i="3"/>
  <c r="B426" i="3"/>
  <c r="C426" i="11" l="1"/>
  <c r="E426" i="11"/>
  <c r="E428" i="10"/>
  <c r="C428" i="10"/>
  <c r="D432" i="11"/>
  <c r="F432" i="11"/>
  <c r="B433" i="11"/>
  <c r="D430" i="10"/>
  <c r="F430" i="10"/>
  <c r="B431" i="10"/>
  <c r="C426" i="8"/>
  <c r="E426" i="8"/>
  <c r="E426" i="9"/>
  <c r="C426" i="9"/>
  <c r="F434" i="9"/>
  <c r="D434" i="9"/>
  <c r="B435" i="9"/>
  <c r="D429" i="8"/>
  <c r="F429" i="8"/>
  <c r="B430" i="8"/>
  <c r="C434" i="7"/>
  <c r="F434" i="7"/>
  <c r="D434" i="7"/>
  <c r="E434" i="7"/>
  <c r="B435" i="7"/>
  <c r="C426" i="3"/>
  <c r="F426" i="3"/>
  <c r="E426" i="3"/>
  <c r="D426" i="3"/>
  <c r="B427" i="3"/>
  <c r="E429" i="10" l="1"/>
  <c r="C429" i="10"/>
  <c r="E427" i="11"/>
  <c r="C427" i="11"/>
  <c r="F433" i="11"/>
  <c r="D433" i="11"/>
  <c r="B434" i="11"/>
  <c r="F431" i="10"/>
  <c r="D431" i="10"/>
  <c r="B432" i="10"/>
  <c r="E427" i="9"/>
  <c r="C427" i="9"/>
  <c r="E427" i="8"/>
  <c r="C427" i="8"/>
  <c r="F435" i="9"/>
  <c r="D435" i="9"/>
  <c r="B436" i="9"/>
  <c r="F430" i="8"/>
  <c r="D430" i="8"/>
  <c r="B431" i="8"/>
  <c r="F435" i="7"/>
  <c r="D435" i="7"/>
  <c r="E435" i="7"/>
  <c r="C435" i="7"/>
  <c r="B436" i="7"/>
  <c r="F427" i="3"/>
  <c r="E427" i="3"/>
  <c r="D427" i="3"/>
  <c r="C427" i="3"/>
  <c r="B428" i="3"/>
  <c r="E428" i="11" l="1"/>
  <c r="C428" i="11"/>
  <c r="E430" i="10"/>
  <c r="C430" i="10"/>
  <c r="D434" i="11"/>
  <c r="F434" i="11"/>
  <c r="B435" i="11"/>
  <c r="F432" i="10"/>
  <c r="D432" i="10"/>
  <c r="B433" i="10"/>
  <c r="E428" i="8"/>
  <c r="C428" i="8"/>
  <c r="C428" i="9"/>
  <c r="E428" i="9"/>
  <c r="F436" i="9"/>
  <c r="D436" i="9"/>
  <c r="B437" i="9"/>
  <c r="F431" i="8"/>
  <c r="D431" i="8"/>
  <c r="B432" i="8"/>
  <c r="E436" i="7"/>
  <c r="D436" i="7"/>
  <c r="F436" i="7"/>
  <c r="C436" i="7"/>
  <c r="B437" i="7"/>
  <c r="F428" i="3"/>
  <c r="D428" i="3"/>
  <c r="C428" i="3"/>
  <c r="E428" i="3"/>
  <c r="B429" i="3"/>
  <c r="E431" i="10" l="1"/>
  <c r="C431" i="10"/>
  <c r="E429" i="11"/>
  <c r="C429" i="11"/>
  <c r="F435" i="11"/>
  <c r="D435" i="11"/>
  <c r="B436" i="11"/>
  <c r="F433" i="10"/>
  <c r="D433" i="10"/>
  <c r="B434" i="10"/>
  <c r="C429" i="9"/>
  <c r="E429" i="9"/>
  <c r="C429" i="8"/>
  <c r="E429" i="8"/>
  <c r="D437" i="9"/>
  <c r="F437" i="9"/>
  <c r="B438" i="9"/>
  <c r="D432" i="8"/>
  <c r="F432" i="8"/>
  <c r="B433" i="8"/>
  <c r="D437" i="7"/>
  <c r="E437" i="7"/>
  <c r="F437" i="7"/>
  <c r="C437" i="7"/>
  <c r="B438" i="7"/>
  <c r="D429" i="3"/>
  <c r="C429" i="3"/>
  <c r="F429" i="3"/>
  <c r="E429" i="3"/>
  <c r="B430" i="3"/>
  <c r="E430" i="11" l="1"/>
  <c r="C430" i="11"/>
  <c r="C432" i="10"/>
  <c r="E432" i="10"/>
  <c r="F436" i="11"/>
  <c r="D436" i="11"/>
  <c r="B437" i="11"/>
  <c r="F434" i="10"/>
  <c r="D434" i="10"/>
  <c r="B435" i="10"/>
  <c r="C430" i="8"/>
  <c r="E430" i="8"/>
  <c r="E430" i="9"/>
  <c r="C430" i="9"/>
  <c r="F438" i="9"/>
  <c r="D438" i="9"/>
  <c r="B439" i="9"/>
  <c r="F433" i="8"/>
  <c r="D433" i="8"/>
  <c r="B434" i="8"/>
  <c r="E438" i="7"/>
  <c r="C438" i="7"/>
  <c r="F438" i="7"/>
  <c r="D438" i="7"/>
  <c r="B439" i="7"/>
  <c r="F430" i="3"/>
  <c r="E430" i="3"/>
  <c r="D430" i="3"/>
  <c r="C430" i="3"/>
  <c r="B431" i="3"/>
  <c r="E431" i="11" l="1"/>
  <c r="C431" i="11"/>
  <c r="E433" i="10"/>
  <c r="C433" i="10"/>
  <c r="D437" i="11"/>
  <c r="F437" i="11"/>
  <c r="B438" i="11"/>
  <c r="D435" i="10"/>
  <c r="F435" i="10"/>
  <c r="B436" i="10"/>
  <c r="E431" i="9"/>
  <c r="C431" i="9"/>
  <c r="E431" i="8"/>
  <c r="C431" i="8"/>
  <c r="D439" i="9"/>
  <c r="F439" i="9"/>
  <c r="B440" i="9"/>
  <c r="F434" i="8"/>
  <c r="D434" i="8"/>
  <c r="B435" i="8"/>
  <c r="F439" i="7"/>
  <c r="E439" i="7"/>
  <c r="C439" i="7"/>
  <c r="D439" i="7"/>
  <c r="B440" i="7"/>
  <c r="E431" i="3"/>
  <c r="D431" i="3"/>
  <c r="F431" i="3"/>
  <c r="C431" i="3"/>
  <c r="B432" i="3"/>
  <c r="E434" i="10" l="1"/>
  <c r="C434" i="10"/>
  <c r="E432" i="11"/>
  <c r="C432" i="11"/>
  <c r="F438" i="11"/>
  <c r="D438" i="11"/>
  <c r="B439" i="11"/>
  <c r="F436" i="10"/>
  <c r="D436" i="10"/>
  <c r="B437" i="10"/>
  <c r="E432" i="8"/>
  <c r="C432" i="8"/>
  <c r="C432" i="9"/>
  <c r="E432" i="9"/>
  <c r="D440" i="9"/>
  <c r="F440" i="9"/>
  <c r="B441" i="9"/>
  <c r="F435" i="8"/>
  <c r="D435" i="8"/>
  <c r="B436" i="8"/>
  <c r="E440" i="7"/>
  <c r="C440" i="7"/>
  <c r="F440" i="7"/>
  <c r="D440" i="7"/>
  <c r="B441" i="7"/>
  <c r="E432" i="3"/>
  <c r="D432" i="3"/>
  <c r="C432" i="3"/>
  <c r="F432" i="3"/>
  <c r="B433" i="3"/>
  <c r="E433" i="11" l="1"/>
  <c r="C433" i="11"/>
  <c r="C435" i="10"/>
  <c r="E435" i="10"/>
  <c r="F439" i="11"/>
  <c r="D439" i="11"/>
  <c r="B440" i="11"/>
  <c r="F437" i="10"/>
  <c r="D437" i="10"/>
  <c r="B438" i="10"/>
  <c r="E433" i="9"/>
  <c r="C433" i="9"/>
  <c r="E433" i="8"/>
  <c r="C433" i="8"/>
  <c r="F441" i="9"/>
  <c r="D441" i="9"/>
  <c r="B442" i="9"/>
  <c r="F436" i="8"/>
  <c r="D436" i="8"/>
  <c r="B437" i="8"/>
  <c r="F441" i="7"/>
  <c r="D441" i="7"/>
  <c r="C441" i="7"/>
  <c r="E441" i="7"/>
  <c r="B442" i="7"/>
  <c r="F433" i="3"/>
  <c r="E433" i="3"/>
  <c r="C433" i="3"/>
  <c r="D433" i="3"/>
  <c r="B434" i="3"/>
  <c r="C434" i="11" l="1"/>
  <c r="E434" i="11"/>
  <c r="E436" i="10"/>
  <c r="C436" i="10"/>
  <c r="D440" i="11"/>
  <c r="F440" i="11"/>
  <c r="B441" i="11"/>
  <c r="D438" i="10"/>
  <c r="F438" i="10"/>
  <c r="B439" i="10"/>
  <c r="C434" i="8"/>
  <c r="E434" i="8"/>
  <c r="E434" i="9"/>
  <c r="C434" i="9"/>
  <c r="F442" i="9"/>
  <c r="D442" i="9"/>
  <c r="B443" i="9"/>
  <c r="D437" i="8"/>
  <c r="F437" i="8"/>
  <c r="B438" i="8"/>
  <c r="C442" i="7"/>
  <c r="F442" i="7"/>
  <c r="D442" i="7"/>
  <c r="E442" i="7"/>
  <c r="B443" i="7"/>
  <c r="C434" i="3"/>
  <c r="F434" i="3"/>
  <c r="E434" i="3"/>
  <c r="D434" i="3"/>
  <c r="B435" i="3"/>
  <c r="E437" i="10" l="1"/>
  <c r="C437" i="10"/>
  <c r="E435" i="11"/>
  <c r="C435" i="11"/>
  <c r="F441" i="11"/>
  <c r="D441" i="11"/>
  <c r="B442" i="11"/>
  <c r="F439" i="10"/>
  <c r="D439" i="10"/>
  <c r="B440" i="10"/>
  <c r="E435" i="9"/>
  <c r="C435" i="9"/>
  <c r="E435" i="8"/>
  <c r="C435" i="8"/>
  <c r="F443" i="9"/>
  <c r="D443" i="9"/>
  <c r="B444" i="9"/>
  <c r="F438" i="8"/>
  <c r="D438" i="8"/>
  <c r="B439" i="8"/>
  <c r="F443" i="7"/>
  <c r="D443" i="7"/>
  <c r="C443" i="7"/>
  <c r="E443" i="7"/>
  <c r="B444" i="7"/>
  <c r="F435" i="3"/>
  <c r="E435" i="3"/>
  <c r="D435" i="3"/>
  <c r="C435" i="3"/>
  <c r="B436" i="3"/>
  <c r="C436" i="11" l="1"/>
  <c r="E436" i="11"/>
  <c r="E438" i="10"/>
  <c r="C438" i="10"/>
  <c r="D442" i="11"/>
  <c r="F442" i="11"/>
  <c r="B443" i="11"/>
  <c r="F440" i="10"/>
  <c r="D440" i="10"/>
  <c r="B441" i="10"/>
  <c r="E436" i="8"/>
  <c r="C436" i="8"/>
  <c r="E436" i="9"/>
  <c r="C436" i="9"/>
  <c r="F444" i="9"/>
  <c r="D444" i="9"/>
  <c r="B445" i="9"/>
  <c r="F439" i="8"/>
  <c r="D439" i="8"/>
  <c r="B440" i="8"/>
  <c r="E444" i="7"/>
  <c r="D444" i="7"/>
  <c r="F444" i="7"/>
  <c r="C444" i="7"/>
  <c r="B445" i="7"/>
  <c r="F436" i="3"/>
  <c r="D436" i="3"/>
  <c r="C436" i="3"/>
  <c r="E436" i="3"/>
  <c r="B437" i="3"/>
  <c r="E439" i="10" l="1"/>
  <c r="C439" i="10"/>
  <c r="E437" i="11"/>
  <c r="C437" i="11"/>
  <c r="F443" i="11"/>
  <c r="D443" i="11"/>
  <c r="B444" i="11"/>
  <c r="F441" i="10"/>
  <c r="D441" i="10"/>
  <c r="B442" i="10"/>
  <c r="C437" i="9"/>
  <c r="E437" i="9"/>
  <c r="C437" i="8"/>
  <c r="E437" i="8"/>
  <c r="D445" i="9"/>
  <c r="F445" i="9"/>
  <c r="B446" i="9"/>
  <c r="D440" i="8"/>
  <c r="F440" i="8"/>
  <c r="B441" i="8"/>
  <c r="D445" i="7"/>
  <c r="E445" i="7"/>
  <c r="C445" i="7"/>
  <c r="F445" i="7"/>
  <c r="B446" i="7"/>
  <c r="D437" i="3"/>
  <c r="C437" i="3"/>
  <c r="F437" i="3"/>
  <c r="E437" i="3"/>
  <c r="B438" i="3"/>
  <c r="E438" i="11" l="1"/>
  <c r="C438" i="11"/>
  <c r="C440" i="10"/>
  <c r="E440" i="10"/>
  <c r="F444" i="11"/>
  <c r="D444" i="11"/>
  <c r="B445" i="11"/>
  <c r="F442" i="10"/>
  <c r="D442" i="10"/>
  <c r="B443" i="10"/>
  <c r="E438" i="8"/>
  <c r="C438" i="8"/>
  <c r="C438" i="9"/>
  <c r="E438" i="9"/>
  <c r="F446" i="9"/>
  <c r="D446" i="9"/>
  <c r="B447" i="9"/>
  <c r="F441" i="8"/>
  <c r="D441" i="8"/>
  <c r="B442" i="8"/>
  <c r="E446" i="7"/>
  <c r="C446" i="7"/>
  <c r="F446" i="7"/>
  <c r="D446" i="7"/>
  <c r="B447" i="7"/>
  <c r="F438" i="3"/>
  <c r="E438" i="3"/>
  <c r="D438" i="3"/>
  <c r="C438" i="3"/>
  <c r="B439" i="3"/>
  <c r="E439" i="11" l="1"/>
  <c r="C439" i="11"/>
  <c r="E441" i="10"/>
  <c r="C441" i="10"/>
  <c r="D445" i="11"/>
  <c r="F445" i="11"/>
  <c r="B446" i="11"/>
  <c r="D443" i="10"/>
  <c r="F443" i="10"/>
  <c r="B444" i="10"/>
  <c r="E439" i="9"/>
  <c r="C439" i="9"/>
  <c r="E439" i="8"/>
  <c r="C439" i="8"/>
  <c r="D447" i="9"/>
  <c r="F447" i="9"/>
  <c r="B448" i="9"/>
  <c r="F442" i="8"/>
  <c r="D442" i="8"/>
  <c r="B443" i="8"/>
  <c r="F447" i="7"/>
  <c r="E447" i="7"/>
  <c r="C447" i="7"/>
  <c r="D447" i="7"/>
  <c r="B448" i="7"/>
  <c r="E439" i="3"/>
  <c r="D439" i="3"/>
  <c r="F439" i="3"/>
  <c r="C439" i="3"/>
  <c r="B440" i="3"/>
  <c r="E442" i="10" l="1"/>
  <c r="C442" i="10"/>
  <c r="E440" i="11"/>
  <c r="C440" i="11"/>
  <c r="F446" i="11"/>
  <c r="D446" i="11"/>
  <c r="B447" i="11"/>
  <c r="F444" i="10"/>
  <c r="D444" i="10"/>
  <c r="B445" i="10"/>
  <c r="E440" i="8"/>
  <c r="C440" i="8"/>
  <c r="C440" i="9"/>
  <c r="E440" i="9"/>
  <c r="D448" i="9"/>
  <c r="F448" i="9"/>
  <c r="B449" i="9"/>
  <c r="F443" i="8"/>
  <c r="D443" i="8"/>
  <c r="B444" i="8"/>
  <c r="E448" i="7"/>
  <c r="C448" i="7"/>
  <c r="F448" i="7"/>
  <c r="D448" i="7"/>
  <c r="B449" i="7"/>
  <c r="E440" i="3"/>
  <c r="D440" i="3"/>
  <c r="C440" i="3"/>
  <c r="F440" i="3"/>
  <c r="B441" i="3"/>
  <c r="E441" i="11" l="1"/>
  <c r="C441" i="11"/>
  <c r="C443" i="10"/>
  <c r="E443" i="10"/>
  <c r="F447" i="11"/>
  <c r="D447" i="11"/>
  <c r="B448" i="11"/>
  <c r="F445" i="10"/>
  <c r="D445" i="10"/>
  <c r="B446" i="10"/>
  <c r="C441" i="9"/>
  <c r="E441" i="9"/>
  <c r="E441" i="8"/>
  <c r="C441" i="8"/>
  <c r="F449" i="9"/>
  <c r="D449" i="9"/>
  <c r="B450" i="9"/>
  <c r="F444" i="8"/>
  <c r="D444" i="8"/>
  <c r="B445" i="8"/>
  <c r="F449" i="7"/>
  <c r="D449" i="7"/>
  <c r="C449" i="7"/>
  <c r="E449" i="7"/>
  <c r="B450" i="7"/>
  <c r="F441" i="3"/>
  <c r="E441" i="3"/>
  <c r="C441" i="3"/>
  <c r="D441" i="3"/>
  <c r="B442" i="3"/>
  <c r="C442" i="11" l="1"/>
  <c r="E442" i="11"/>
  <c r="E444" i="10"/>
  <c r="C444" i="10"/>
  <c r="D448" i="11"/>
  <c r="F448" i="11"/>
  <c r="B449" i="11"/>
  <c r="D446" i="10"/>
  <c r="F446" i="10"/>
  <c r="B447" i="10"/>
  <c r="C442" i="8"/>
  <c r="E442" i="8"/>
  <c r="C442" i="9"/>
  <c r="E442" i="9"/>
  <c r="F450" i="9"/>
  <c r="D450" i="9"/>
  <c r="B451" i="9"/>
  <c r="D445" i="8"/>
  <c r="F445" i="8"/>
  <c r="B446" i="8"/>
  <c r="C450" i="7"/>
  <c r="F450" i="7"/>
  <c r="D450" i="7"/>
  <c r="E450" i="7"/>
  <c r="B451" i="7"/>
  <c r="C442" i="3"/>
  <c r="F442" i="3"/>
  <c r="E442" i="3"/>
  <c r="D442" i="3"/>
  <c r="B443" i="3"/>
  <c r="E445" i="10" l="1"/>
  <c r="C445" i="10"/>
  <c r="E443" i="11"/>
  <c r="C443" i="11"/>
  <c r="F449" i="11"/>
  <c r="D449" i="11"/>
  <c r="B450" i="11"/>
  <c r="F447" i="10"/>
  <c r="D447" i="10"/>
  <c r="B448" i="10"/>
  <c r="E443" i="9"/>
  <c r="C443" i="9"/>
  <c r="E443" i="8"/>
  <c r="C443" i="8"/>
  <c r="F451" i="9"/>
  <c r="D451" i="9"/>
  <c r="B452" i="9"/>
  <c r="F446" i="8"/>
  <c r="D446" i="8"/>
  <c r="B447" i="8"/>
  <c r="F451" i="7"/>
  <c r="D451" i="7"/>
  <c r="E451" i="7"/>
  <c r="C451" i="7"/>
  <c r="B452" i="7"/>
  <c r="F443" i="3"/>
  <c r="E443" i="3"/>
  <c r="D443" i="3"/>
  <c r="C443" i="3"/>
  <c r="B444" i="3"/>
  <c r="E444" i="11" l="1"/>
  <c r="C444" i="11"/>
  <c r="E446" i="10"/>
  <c r="C446" i="10"/>
  <c r="D450" i="11"/>
  <c r="F450" i="11"/>
  <c r="B451" i="11"/>
  <c r="F448" i="10"/>
  <c r="D448" i="10"/>
  <c r="B449" i="10"/>
  <c r="E444" i="8"/>
  <c r="C444" i="8"/>
  <c r="E444" i="9"/>
  <c r="C444" i="9"/>
  <c r="F452" i="9"/>
  <c r="D452" i="9"/>
  <c r="B453" i="9"/>
  <c r="F447" i="8"/>
  <c r="D447" i="8"/>
  <c r="B448" i="8"/>
  <c r="E452" i="7"/>
  <c r="D452" i="7"/>
  <c r="F452" i="7"/>
  <c r="C452" i="7"/>
  <c r="B453" i="7"/>
  <c r="F444" i="3"/>
  <c r="D444" i="3"/>
  <c r="C444" i="3"/>
  <c r="E444" i="3"/>
  <c r="B445" i="3"/>
  <c r="E447" i="10" l="1"/>
  <c r="C447" i="10"/>
  <c r="E445" i="11"/>
  <c r="C445" i="11"/>
  <c r="F451" i="11"/>
  <c r="D451" i="11"/>
  <c r="B452" i="11"/>
  <c r="F449" i="10"/>
  <c r="D449" i="10"/>
  <c r="B450" i="10"/>
  <c r="C445" i="9"/>
  <c r="E445" i="9"/>
  <c r="C445" i="8"/>
  <c r="E445" i="8"/>
  <c r="D453" i="9"/>
  <c r="F453" i="9"/>
  <c r="B454" i="9"/>
  <c r="D448" i="8"/>
  <c r="F448" i="8"/>
  <c r="B449" i="8"/>
  <c r="D453" i="7"/>
  <c r="E453" i="7"/>
  <c r="F453" i="7"/>
  <c r="C453" i="7"/>
  <c r="B454" i="7"/>
  <c r="D445" i="3"/>
  <c r="C445" i="3"/>
  <c r="F445" i="3"/>
  <c r="E445" i="3"/>
  <c r="B446" i="3"/>
  <c r="E446" i="11" l="1"/>
  <c r="C446" i="11"/>
  <c r="C448" i="10"/>
  <c r="E448" i="10"/>
  <c r="F452" i="11"/>
  <c r="D452" i="11"/>
  <c r="B453" i="11"/>
  <c r="F450" i="10"/>
  <c r="D450" i="10"/>
  <c r="B451" i="10"/>
  <c r="E446" i="8"/>
  <c r="C446" i="8"/>
  <c r="E446" i="9"/>
  <c r="C446" i="9"/>
  <c r="F454" i="9"/>
  <c r="D454" i="9"/>
  <c r="B455" i="9"/>
  <c r="F449" i="8"/>
  <c r="D449" i="8"/>
  <c r="B450" i="8"/>
  <c r="E454" i="7"/>
  <c r="C454" i="7"/>
  <c r="F454" i="7"/>
  <c r="D454" i="7"/>
  <c r="B455" i="7"/>
  <c r="F446" i="3"/>
  <c r="E446" i="3"/>
  <c r="D446" i="3"/>
  <c r="C446" i="3"/>
  <c r="B447" i="3"/>
  <c r="E447" i="11" l="1"/>
  <c r="C447" i="11"/>
  <c r="E449" i="10"/>
  <c r="C449" i="10"/>
  <c r="D453" i="11"/>
  <c r="F453" i="11"/>
  <c r="B454" i="11"/>
  <c r="D451" i="10"/>
  <c r="F451" i="10"/>
  <c r="B452" i="10"/>
  <c r="E447" i="9"/>
  <c r="C447" i="9"/>
  <c r="E447" i="8"/>
  <c r="C447" i="8"/>
  <c r="D455" i="9"/>
  <c r="F455" i="9"/>
  <c r="B456" i="9"/>
  <c r="F450" i="8"/>
  <c r="D450" i="8"/>
  <c r="B451" i="8"/>
  <c r="F455" i="7"/>
  <c r="E455" i="7"/>
  <c r="C455" i="7"/>
  <c r="D455" i="7"/>
  <c r="B456" i="7"/>
  <c r="E447" i="3"/>
  <c r="D447" i="3"/>
  <c r="F447" i="3"/>
  <c r="C447" i="3"/>
  <c r="B448" i="3"/>
  <c r="E450" i="10" l="1"/>
  <c r="C450" i="10"/>
  <c r="E448" i="11"/>
  <c r="C448" i="11"/>
  <c r="F454" i="11"/>
  <c r="D454" i="11"/>
  <c r="B455" i="11"/>
  <c r="F452" i="10"/>
  <c r="D452" i="10"/>
  <c r="B453" i="10"/>
  <c r="E448" i="8"/>
  <c r="C448" i="8"/>
  <c r="E448" i="9"/>
  <c r="C448" i="9"/>
  <c r="D456" i="9"/>
  <c r="F456" i="9"/>
  <c r="B457" i="9"/>
  <c r="F451" i="8"/>
  <c r="D451" i="8"/>
  <c r="B452" i="8"/>
  <c r="E456" i="7"/>
  <c r="C456" i="7"/>
  <c r="F456" i="7"/>
  <c r="D456" i="7"/>
  <c r="B457" i="7"/>
  <c r="E448" i="3"/>
  <c r="D448" i="3"/>
  <c r="C448" i="3"/>
  <c r="F448" i="3"/>
  <c r="B449" i="3"/>
  <c r="E449" i="11" l="1"/>
  <c r="C449" i="11"/>
  <c r="C451" i="10"/>
  <c r="E451" i="10"/>
  <c r="F455" i="11"/>
  <c r="D455" i="11"/>
  <c r="B456" i="11"/>
  <c r="F453" i="10"/>
  <c r="D453" i="10"/>
  <c r="B454" i="10"/>
  <c r="E449" i="9"/>
  <c r="C449" i="9"/>
  <c r="E449" i="8"/>
  <c r="C449" i="8"/>
  <c r="F457" i="9"/>
  <c r="D457" i="9"/>
  <c r="B458" i="9"/>
  <c r="F452" i="8"/>
  <c r="D452" i="8"/>
  <c r="B453" i="8"/>
  <c r="F457" i="7"/>
  <c r="D457" i="7"/>
  <c r="C457" i="7"/>
  <c r="E457" i="7"/>
  <c r="B458" i="7"/>
  <c r="F449" i="3"/>
  <c r="E449" i="3"/>
  <c r="C449" i="3"/>
  <c r="D449" i="3"/>
  <c r="B450" i="3"/>
  <c r="C450" i="11" l="1"/>
  <c r="E450" i="11"/>
  <c r="E452" i="10"/>
  <c r="C452" i="10"/>
  <c r="D456" i="11"/>
  <c r="F456" i="11"/>
  <c r="B457" i="11"/>
  <c r="D454" i="10"/>
  <c r="F454" i="10"/>
  <c r="B455" i="10"/>
  <c r="C450" i="8"/>
  <c r="E450" i="8"/>
  <c r="E450" i="9"/>
  <c r="C450" i="9"/>
  <c r="F458" i="9"/>
  <c r="D458" i="9"/>
  <c r="B459" i="9"/>
  <c r="D453" i="8"/>
  <c r="F453" i="8"/>
  <c r="B454" i="8"/>
  <c r="C458" i="7"/>
  <c r="F458" i="7"/>
  <c r="D458" i="7"/>
  <c r="E458" i="7"/>
  <c r="B459" i="7"/>
  <c r="C450" i="3"/>
  <c r="F450" i="3"/>
  <c r="E450" i="3"/>
  <c r="D450" i="3"/>
  <c r="B451" i="3"/>
  <c r="E453" i="10" l="1"/>
  <c r="C453" i="10"/>
  <c r="E451" i="11"/>
  <c r="C451" i="11"/>
  <c r="F457" i="11"/>
  <c r="D457" i="11"/>
  <c r="B458" i="11"/>
  <c r="F455" i="10"/>
  <c r="D455" i="10"/>
  <c r="B456" i="10"/>
  <c r="E451" i="9"/>
  <c r="C451" i="9"/>
  <c r="E451" i="8"/>
  <c r="C451" i="8"/>
  <c r="F459" i="9"/>
  <c r="D459" i="9"/>
  <c r="B460" i="9"/>
  <c r="F454" i="8"/>
  <c r="D454" i="8"/>
  <c r="B455" i="8"/>
  <c r="F459" i="7"/>
  <c r="D459" i="7"/>
  <c r="E459" i="7"/>
  <c r="C459" i="7"/>
  <c r="B460" i="7"/>
  <c r="F451" i="3"/>
  <c r="E451" i="3"/>
  <c r="D451" i="3"/>
  <c r="C451" i="3"/>
  <c r="B452" i="3"/>
  <c r="E452" i="11" l="1"/>
  <c r="C452" i="11"/>
  <c r="E454" i="10"/>
  <c r="C454" i="10"/>
  <c r="D458" i="11"/>
  <c r="F458" i="11"/>
  <c r="B459" i="11"/>
  <c r="F456" i="10"/>
  <c r="D456" i="10"/>
  <c r="B457" i="10"/>
  <c r="E452" i="8"/>
  <c r="C452" i="8"/>
  <c r="C452" i="9"/>
  <c r="E452" i="9"/>
  <c r="F460" i="9"/>
  <c r="D460" i="9"/>
  <c r="B461" i="9"/>
  <c r="F455" i="8"/>
  <c r="D455" i="8"/>
  <c r="B456" i="8"/>
  <c r="E460" i="7"/>
  <c r="D460" i="7"/>
  <c r="C460" i="7"/>
  <c r="F460" i="7"/>
  <c r="B461" i="7"/>
  <c r="F452" i="3"/>
  <c r="D452" i="3"/>
  <c r="C452" i="3"/>
  <c r="E452" i="3"/>
  <c r="B453" i="3"/>
  <c r="E455" i="10" l="1"/>
  <c r="C455" i="10"/>
  <c r="E453" i="11"/>
  <c r="C453" i="11"/>
  <c r="F459" i="11"/>
  <c r="D459" i="11"/>
  <c r="B460" i="11"/>
  <c r="F457" i="10"/>
  <c r="D457" i="10"/>
  <c r="B458" i="10"/>
  <c r="C453" i="9"/>
  <c r="E453" i="9"/>
  <c r="C453" i="8"/>
  <c r="E453" i="8"/>
  <c r="D461" i="9"/>
  <c r="F461" i="9"/>
  <c r="B462" i="9"/>
  <c r="D456" i="8"/>
  <c r="F456" i="8"/>
  <c r="B457" i="8"/>
  <c r="D461" i="7"/>
  <c r="E461" i="7"/>
  <c r="F461" i="7"/>
  <c r="C461" i="7"/>
  <c r="B462" i="7"/>
  <c r="D453" i="3"/>
  <c r="C453" i="3"/>
  <c r="F453" i="3"/>
  <c r="E453" i="3"/>
  <c r="B454" i="3"/>
  <c r="E454" i="11" l="1"/>
  <c r="C454" i="11"/>
  <c r="C456" i="10"/>
  <c r="E456" i="10"/>
  <c r="F460" i="11"/>
  <c r="D460" i="11"/>
  <c r="B461" i="11"/>
  <c r="F458" i="10"/>
  <c r="D458" i="10"/>
  <c r="B459" i="10"/>
  <c r="E454" i="8"/>
  <c r="C454" i="8"/>
  <c r="C454" i="9"/>
  <c r="E454" i="9"/>
  <c r="F462" i="9"/>
  <c r="D462" i="9"/>
  <c r="B463" i="9"/>
  <c r="F457" i="8"/>
  <c r="D457" i="8"/>
  <c r="B458" i="8"/>
  <c r="E462" i="7"/>
  <c r="C462" i="7"/>
  <c r="D462" i="7"/>
  <c r="F462" i="7"/>
  <c r="B463" i="7"/>
  <c r="F454" i="3"/>
  <c r="E454" i="3"/>
  <c r="D454" i="3"/>
  <c r="C454" i="3"/>
  <c r="B455" i="3"/>
  <c r="C455" i="11" l="1"/>
  <c r="E455" i="11"/>
  <c r="E457" i="10"/>
  <c r="C457" i="10"/>
  <c r="D461" i="11"/>
  <c r="F461" i="11"/>
  <c r="B462" i="11"/>
  <c r="D459" i="10"/>
  <c r="F459" i="10"/>
  <c r="B460" i="10"/>
  <c r="E455" i="9"/>
  <c r="C455" i="9"/>
  <c r="E455" i="8"/>
  <c r="C455" i="8"/>
  <c r="D463" i="9"/>
  <c r="F463" i="9"/>
  <c r="B464" i="9"/>
  <c r="F458" i="8"/>
  <c r="D458" i="8"/>
  <c r="B459" i="8"/>
  <c r="F463" i="7"/>
  <c r="E463" i="7"/>
  <c r="C463" i="7"/>
  <c r="D463" i="7"/>
  <c r="B464" i="7"/>
  <c r="E455" i="3"/>
  <c r="D455" i="3"/>
  <c r="F455" i="3"/>
  <c r="C455" i="3"/>
  <c r="B456" i="3"/>
  <c r="E458" i="10" l="1"/>
  <c r="C458" i="10"/>
  <c r="E456" i="11"/>
  <c r="C456" i="11"/>
  <c r="F462" i="11"/>
  <c r="D462" i="11"/>
  <c r="B463" i="11"/>
  <c r="F460" i="10"/>
  <c r="D460" i="10"/>
  <c r="B461" i="10"/>
  <c r="E456" i="8"/>
  <c r="C456" i="8"/>
  <c r="E456" i="9"/>
  <c r="C456" i="9"/>
  <c r="D464" i="9"/>
  <c r="F464" i="9"/>
  <c r="B465" i="9"/>
  <c r="F459" i="8"/>
  <c r="D459" i="8"/>
  <c r="B460" i="8"/>
  <c r="E464" i="7"/>
  <c r="C464" i="7"/>
  <c r="F464" i="7"/>
  <c r="D464" i="7"/>
  <c r="B465" i="7"/>
  <c r="E456" i="3"/>
  <c r="D456" i="3"/>
  <c r="C456" i="3"/>
  <c r="F456" i="3"/>
  <c r="B457" i="3"/>
  <c r="E457" i="11" l="1"/>
  <c r="C457" i="11"/>
  <c r="C459" i="10"/>
  <c r="E459" i="10"/>
  <c r="F463" i="11"/>
  <c r="D463" i="11"/>
  <c r="B464" i="11"/>
  <c r="F461" i="10"/>
  <c r="D461" i="10"/>
  <c r="B462" i="10"/>
  <c r="C457" i="9"/>
  <c r="E457" i="9"/>
  <c r="E457" i="8"/>
  <c r="C457" i="8"/>
  <c r="F465" i="9"/>
  <c r="D465" i="9"/>
  <c r="B466" i="9"/>
  <c r="F460" i="8"/>
  <c r="D460" i="8"/>
  <c r="B461" i="8"/>
  <c r="F465" i="7"/>
  <c r="D465" i="7"/>
  <c r="C465" i="7"/>
  <c r="E465" i="7"/>
  <c r="B466" i="7"/>
  <c r="F457" i="3"/>
  <c r="E457" i="3"/>
  <c r="C457" i="3"/>
  <c r="D457" i="3"/>
  <c r="B458" i="3"/>
  <c r="C458" i="11" l="1"/>
  <c r="E458" i="11"/>
  <c r="E460" i="10"/>
  <c r="C460" i="10"/>
  <c r="D464" i="11"/>
  <c r="F464" i="11"/>
  <c r="B465" i="11"/>
  <c r="D462" i="10"/>
  <c r="F462" i="10"/>
  <c r="B463" i="10"/>
  <c r="C458" i="8"/>
  <c r="E458" i="8"/>
  <c r="C458" i="9"/>
  <c r="E458" i="9"/>
  <c r="F466" i="9"/>
  <c r="D466" i="9"/>
  <c r="B467" i="9"/>
  <c r="D461" i="8"/>
  <c r="F461" i="8"/>
  <c r="B462" i="8"/>
  <c r="C466" i="7"/>
  <c r="F466" i="7"/>
  <c r="D466" i="7"/>
  <c r="E466" i="7"/>
  <c r="B467" i="7"/>
  <c r="C458" i="3"/>
  <c r="F458" i="3"/>
  <c r="E458" i="3"/>
  <c r="D458" i="3"/>
  <c r="B459" i="3"/>
  <c r="E461" i="10" l="1"/>
  <c r="C461" i="10"/>
  <c r="E459" i="11"/>
  <c r="C459" i="11"/>
  <c r="F465" i="11"/>
  <c r="D465" i="11"/>
  <c r="B466" i="11"/>
  <c r="F463" i="10"/>
  <c r="D463" i="10"/>
  <c r="B464" i="10"/>
  <c r="E459" i="9"/>
  <c r="C459" i="9"/>
  <c r="E459" i="8"/>
  <c r="C459" i="8"/>
  <c r="F467" i="9"/>
  <c r="D467" i="9"/>
  <c r="B468" i="9"/>
  <c r="F462" i="8"/>
  <c r="D462" i="8"/>
  <c r="B463" i="8"/>
  <c r="F467" i="7"/>
  <c r="D467" i="7"/>
  <c r="E467" i="7"/>
  <c r="C467" i="7"/>
  <c r="B468" i="7"/>
  <c r="F459" i="3"/>
  <c r="E459" i="3"/>
  <c r="D459" i="3"/>
  <c r="C459" i="3"/>
  <c r="B460" i="3"/>
  <c r="E460" i="11" l="1"/>
  <c r="C460" i="11"/>
  <c r="E462" i="10"/>
  <c r="C462" i="10"/>
  <c r="D466" i="11"/>
  <c r="F466" i="11"/>
  <c r="B467" i="11"/>
  <c r="F464" i="10"/>
  <c r="D464" i="10"/>
  <c r="B465" i="10"/>
  <c r="E460" i="8"/>
  <c r="C460" i="8"/>
  <c r="C460" i="9"/>
  <c r="E460" i="9"/>
  <c r="F468" i="9"/>
  <c r="D468" i="9"/>
  <c r="B469" i="9"/>
  <c r="F463" i="8"/>
  <c r="D463" i="8"/>
  <c r="B464" i="8"/>
  <c r="E468" i="7"/>
  <c r="D468" i="7"/>
  <c r="F468" i="7"/>
  <c r="C468" i="7"/>
  <c r="B469" i="7"/>
  <c r="F460" i="3"/>
  <c r="D460" i="3"/>
  <c r="C460" i="3"/>
  <c r="E460" i="3"/>
  <c r="B461" i="3"/>
  <c r="E463" i="10" l="1"/>
  <c r="C463" i="10"/>
  <c r="E461" i="11"/>
  <c r="C461" i="11"/>
  <c r="F467" i="11"/>
  <c r="D467" i="11"/>
  <c r="B468" i="11"/>
  <c r="F465" i="10"/>
  <c r="D465" i="10"/>
  <c r="B466" i="10"/>
  <c r="C461" i="9"/>
  <c r="E461" i="9"/>
  <c r="E461" i="8"/>
  <c r="C461" i="8"/>
  <c r="D469" i="9"/>
  <c r="F469" i="9"/>
  <c r="B470" i="9"/>
  <c r="D464" i="8"/>
  <c r="F464" i="8"/>
  <c r="B465" i="8"/>
  <c r="D469" i="7"/>
  <c r="E469" i="7"/>
  <c r="F469" i="7"/>
  <c r="C469" i="7"/>
  <c r="B470" i="7"/>
  <c r="D461" i="3"/>
  <c r="C461" i="3"/>
  <c r="F461" i="3"/>
  <c r="E461" i="3"/>
  <c r="B462" i="3"/>
  <c r="E462" i="11" l="1"/>
  <c r="C462" i="11"/>
  <c r="C464" i="10"/>
  <c r="E464" i="10"/>
  <c r="F468" i="11"/>
  <c r="D468" i="11"/>
  <c r="B469" i="11"/>
  <c r="F466" i="10"/>
  <c r="D466" i="10"/>
  <c r="B467" i="10"/>
  <c r="E462" i="8"/>
  <c r="C462" i="8"/>
  <c r="E462" i="9"/>
  <c r="C462" i="9"/>
  <c r="F470" i="9"/>
  <c r="D470" i="9"/>
  <c r="B471" i="9"/>
  <c r="F465" i="8"/>
  <c r="D465" i="8"/>
  <c r="B466" i="8"/>
  <c r="E470" i="7"/>
  <c r="C470" i="7"/>
  <c r="F470" i="7"/>
  <c r="D470" i="7"/>
  <c r="B471" i="7"/>
  <c r="F462" i="3"/>
  <c r="E462" i="3"/>
  <c r="D462" i="3"/>
  <c r="C462" i="3"/>
  <c r="B463" i="3"/>
  <c r="E463" i="11" l="1"/>
  <c r="C463" i="11"/>
  <c r="E465" i="10"/>
  <c r="C465" i="10"/>
  <c r="D469" i="11"/>
  <c r="F469" i="11"/>
  <c r="B470" i="11"/>
  <c r="D467" i="10"/>
  <c r="F467" i="10"/>
  <c r="B468" i="10"/>
  <c r="E463" i="9"/>
  <c r="C463" i="9"/>
  <c r="E463" i="8"/>
  <c r="C463" i="8"/>
  <c r="D471" i="9"/>
  <c r="F471" i="9"/>
  <c r="B472" i="9"/>
  <c r="F466" i="8"/>
  <c r="D466" i="8"/>
  <c r="B467" i="8"/>
  <c r="F471" i="7"/>
  <c r="E471" i="7"/>
  <c r="C471" i="7"/>
  <c r="D471" i="7"/>
  <c r="B472" i="7"/>
  <c r="E463" i="3"/>
  <c r="D463" i="3"/>
  <c r="C463" i="3"/>
  <c r="F463" i="3"/>
  <c r="B464" i="3"/>
  <c r="E466" i="10" l="1"/>
  <c r="C466" i="10"/>
  <c r="E464" i="11"/>
  <c r="C464" i="11"/>
  <c r="F470" i="11"/>
  <c r="D470" i="11"/>
  <c r="B471" i="11"/>
  <c r="F468" i="10"/>
  <c r="D468" i="10"/>
  <c r="B469" i="10"/>
  <c r="E464" i="8"/>
  <c r="C464" i="8"/>
  <c r="E464" i="9"/>
  <c r="C464" i="9"/>
  <c r="D472" i="9"/>
  <c r="F472" i="9"/>
  <c r="B473" i="9"/>
  <c r="F467" i="8"/>
  <c r="D467" i="8"/>
  <c r="B468" i="8"/>
  <c r="E472" i="7"/>
  <c r="C472" i="7"/>
  <c r="F472" i="7"/>
  <c r="D472" i="7"/>
  <c r="B473" i="7"/>
  <c r="E464" i="3"/>
  <c r="D464" i="3"/>
  <c r="C464" i="3"/>
  <c r="F464" i="3"/>
  <c r="B465" i="3"/>
  <c r="E465" i="11" l="1"/>
  <c r="C465" i="11"/>
  <c r="C467" i="10"/>
  <c r="E467" i="10"/>
  <c r="F471" i="11"/>
  <c r="D471" i="11"/>
  <c r="B472" i="11"/>
  <c r="F469" i="10"/>
  <c r="D469" i="10"/>
  <c r="B470" i="10"/>
  <c r="E465" i="9"/>
  <c r="C465" i="9"/>
  <c r="C465" i="8"/>
  <c r="E465" i="8"/>
  <c r="F473" i="9"/>
  <c r="D473" i="9"/>
  <c r="B474" i="9"/>
  <c r="F468" i="8"/>
  <c r="D468" i="8"/>
  <c r="B469" i="8"/>
  <c r="F473" i="7"/>
  <c r="D473" i="7"/>
  <c r="C473" i="7"/>
  <c r="E473" i="7"/>
  <c r="B474" i="7"/>
  <c r="F465" i="3"/>
  <c r="E465" i="3"/>
  <c r="C465" i="3"/>
  <c r="D465" i="3"/>
  <c r="B466" i="3"/>
  <c r="C466" i="11" l="1"/>
  <c r="E466" i="11"/>
  <c r="E468" i="10"/>
  <c r="C468" i="10"/>
  <c r="D472" i="11"/>
  <c r="F472" i="11"/>
  <c r="B473" i="11"/>
  <c r="D470" i="10"/>
  <c r="F470" i="10"/>
  <c r="B471" i="10"/>
  <c r="C466" i="8"/>
  <c r="E466" i="8"/>
  <c r="C466" i="9"/>
  <c r="E466" i="9"/>
  <c r="F474" i="9"/>
  <c r="D474" i="9"/>
  <c r="B475" i="9"/>
  <c r="D469" i="8"/>
  <c r="F469" i="8"/>
  <c r="B470" i="8"/>
  <c r="C474" i="7"/>
  <c r="F474" i="7"/>
  <c r="D474" i="7"/>
  <c r="E474" i="7"/>
  <c r="F3" i="7" s="1"/>
  <c r="B475" i="7"/>
  <c r="C466" i="3"/>
  <c r="F466" i="3"/>
  <c r="E466" i="3"/>
  <c r="D466" i="3"/>
  <c r="B467" i="3"/>
  <c r="E469" i="10" l="1"/>
  <c r="C469" i="10"/>
  <c r="E467" i="11"/>
  <c r="C467" i="11"/>
  <c r="F473" i="11"/>
  <c r="D473" i="11"/>
  <c r="B474" i="11"/>
  <c r="F471" i="10"/>
  <c r="D471" i="10"/>
  <c r="B472" i="10"/>
  <c r="E467" i="9"/>
  <c r="C467" i="9"/>
  <c r="E467" i="8"/>
  <c r="C467" i="8"/>
  <c r="F475" i="9"/>
  <c r="D475" i="9"/>
  <c r="B476" i="9"/>
  <c r="F470" i="8"/>
  <c r="D470" i="8"/>
  <c r="B471" i="8"/>
  <c r="F475" i="7"/>
  <c r="D475" i="7"/>
  <c r="C475" i="7"/>
  <c r="E475" i="7"/>
  <c r="B476" i="7"/>
  <c r="F467" i="3"/>
  <c r="E467" i="3"/>
  <c r="D467" i="3"/>
  <c r="C467" i="3"/>
  <c r="B468" i="3"/>
  <c r="C468" i="11" l="1"/>
  <c r="E468" i="11"/>
  <c r="E470" i="10"/>
  <c r="C470" i="10"/>
  <c r="D474" i="11"/>
  <c r="F474" i="11"/>
  <c r="B475" i="11"/>
  <c r="F472" i="10"/>
  <c r="D472" i="10"/>
  <c r="B473" i="10"/>
  <c r="E468" i="8"/>
  <c r="C468" i="8"/>
  <c r="E468" i="9"/>
  <c r="C468" i="9"/>
  <c r="F476" i="9"/>
  <c r="D476" i="9"/>
  <c r="B477" i="9"/>
  <c r="F471" i="8"/>
  <c r="D471" i="8"/>
  <c r="B472" i="8"/>
  <c r="E476" i="7"/>
  <c r="D476" i="7"/>
  <c r="F476" i="7"/>
  <c r="C476" i="7"/>
  <c r="B477" i="7"/>
  <c r="F468" i="3"/>
  <c r="D468" i="3"/>
  <c r="C468" i="3"/>
  <c r="E468" i="3"/>
  <c r="B469" i="3"/>
  <c r="E471" i="10" l="1"/>
  <c r="C471" i="10"/>
  <c r="E469" i="11"/>
  <c r="C469" i="11"/>
  <c r="F475" i="11"/>
  <c r="D475" i="11"/>
  <c r="B476" i="11"/>
  <c r="F473" i="10"/>
  <c r="D473" i="10"/>
  <c r="B474" i="10"/>
  <c r="C469" i="9"/>
  <c r="E469" i="9"/>
  <c r="C469" i="8"/>
  <c r="E469" i="8"/>
  <c r="D477" i="9"/>
  <c r="F477" i="9"/>
  <c r="B478" i="9"/>
  <c r="D472" i="8"/>
  <c r="F472" i="8"/>
  <c r="B473" i="8"/>
  <c r="D477" i="7"/>
  <c r="E477" i="7"/>
  <c r="C477" i="7"/>
  <c r="F477" i="7"/>
  <c r="B478" i="7"/>
  <c r="D469" i="3"/>
  <c r="C469" i="3"/>
  <c r="F469" i="3"/>
  <c r="E469" i="3"/>
  <c r="B470" i="3"/>
  <c r="E470" i="11" l="1"/>
  <c r="C470" i="11"/>
  <c r="C472" i="10"/>
  <c r="E472" i="10"/>
  <c r="F476" i="11"/>
  <c r="D476" i="11"/>
  <c r="B477" i="11"/>
  <c r="F474" i="10"/>
  <c r="D474" i="10"/>
  <c r="B475" i="10"/>
  <c r="E470" i="8"/>
  <c r="C470" i="8"/>
  <c r="C470" i="9"/>
  <c r="E470" i="9"/>
  <c r="F478" i="9"/>
  <c r="D478" i="9"/>
  <c r="B479" i="9"/>
  <c r="F473" i="8"/>
  <c r="D473" i="8"/>
  <c r="B474" i="8"/>
  <c r="E478" i="7"/>
  <c r="C478" i="7"/>
  <c r="F478" i="7"/>
  <c r="D478" i="7"/>
  <c r="B479" i="7"/>
  <c r="F470" i="3"/>
  <c r="E470" i="3"/>
  <c r="D470" i="3"/>
  <c r="C470" i="3"/>
  <c r="B471" i="3"/>
  <c r="E471" i="11" l="1"/>
  <c r="C471" i="11"/>
  <c r="E473" i="10"/>
  <c r="C473" i="10"/>
  <c r="D477" i="11"/>
  <c r="F477" i="11"/>
  <c r="B478" i="11"/>
  <c r="F475" i="10"/>
  <c r="D475" i="10"/>
  <c r="B476" i="10"/>
  <c r="E471" i="9"/>
  <c r="C471" i="9"/>
  <c r="E471" i="8"/>
  <c r="C471" i="8"/>
  <c r="D479" i="9"/>
  <c r="F479" i="9"/>
  <c r="B480" i="9"/>
  <c r="F474" i="8"/>
  <c r="D474" i="8"/>
  <c r="B475" i="8"/>
  <c r="F479" i="7"/>
  <c r="E479" i="7"/>
  <c r="C479" i="7"/>
  <c r="D479" i="7"/>
  <c r="B480" i="7"/>
  <c r="E471" i="3"/>
  <c r="D471" i="3"/>
  <c r="F471" i="3"/>
  <c r="C471" i="3"/>
  <c r="B472" i="3"/>
  <c r="E474" i="10" l="1"/>
  <c r="F3" i="10" s="1"/>
  <c r="C474" i="10"/>
  <c r="E472" i="11"/>
  <c r="C472" i="11"/>
  <c r="F478" i="11"/>
  <c r="D478" i="11"/>
  <c r="B479" i="11"/>
  <c r="F476" i="10"/>
  <c r="D476" i="10"/>
  <c r="B477" i="10"/>
  <c r="E472" i="8"/>
  <c r="C472" i="8"/>
  <c r="C472" i="9"/>
  <c r="E472" i="9"/>
  <c r="D480" i="9"/>
  <c r="F480" i="9"/>
  <c r="B481" i="9"/>
  <c r="F475" i="8"/>
  <c r="D475" i="8"/>
  <c r="B476" i="8"/>
  <c r="E480" i="7"/>
  <c r="C480" i="7"/>
  <c r="F480" i="7"/>
  <c r="D480" i="7"/>
  <c r="B481" i="7"/>
  <c r="E472" i="3"/>
  <c r="D472" i="3"/>
  <c r="C472" i="3"/>
  <c r="F472" i="3"/>
  <c r="B473" i="3"/>
  <c r="E473" i="11" l="1"/>
  <c r="C473" i="11"/>
  <c r="E475" i="10"/>
  <c r="C475" i="10"/>
  <c r="F479" i="11"/>
  <c r="D479" i="11"/>
  <c r="B480" i="11"/>
  <c r="D477" i="10"/>
  <c r="F477" i="10"/>
  <c r="B478" i="10"/>
  <c r="E473" i="9"/>
  <c r="C473" i="9"/>
  <c r="E473" i="8"/>
  <c r="C473" i="8"/>
  <c r="F481" i="9"/>
  <c r="D481" i="9"/>
  <c r="B482" i="9"/>
  <c r="F476" i="8"/>
  <c r="D476" i="8"/>
  <c r="B477" i="8"/>
  <c r="F481" i="7"/>
  <c r="D481" i="7"/>
  <c r="C481" i="7"/>
  <c r="E481" i="7"/>
  <c r="B482" i="7"/>
  <c r="F473" i="3"/>
  <c r="E473" i="3"/>
  <c r="C473" i="3"/>
  <c r="D473" i="3"/>
  <c r="B474" i="3"/>
  <c r="E476" i="10" l="1"/>
  <c r="C476" i="10"/>
  <c r="C474" i="11"/>
  <c r="E474" i="11"/>
  <c r="F3" i="11" s="1"/>
  <c r="D480" i="11"/>
  <c r="F480" i="11"/>
  <c r="B481" i="11"/>
  <c r="D478" i="10"/>
  <c r="F478" i="10"/>
  <c r="B479" i="10"/>
  <c r="C474" i="8"/>
  <c r="E474" i="8"/>
  <c r="F3" i="8" s="1"/>
  <c r="C474" i="9"/>
  <c r="E474" i="9"/>
  <c r="F3" i="9" s="1"/>
  <c r="F482" i="9"/>
  <c r="D482" i="9"/>
  <c r="B483" i="9"/>
  <c r="D477" i="8"/>
  <c r="F477" i="8"/>
  <c r="B478" i="8"/>
  <c r="C482" i="7"/>
  <c r="F482" i="7"/>
  <c r="D482" i="7"/>
  <c r="E482" i="7"/>
  <c r="B483" i="7"/>
  <c r="C474" i="3"/>
  <c r="F474" i="3"/>
  <c r="E474" i="3"/>
  <c r="F3" i="3" s="1"/>
  <c r="D474" i="3"/>
  <c r="B475" i="3"/>
  <c r="C477" i="10" l="1"/>
  <c r="E477" i="10"/>
  <c r="E475" i="11"/>
  <c r="C475" i="11"/>
  <c r="F481" i="11"/>
  <c r="D481" i="11"/>
  <c r="B482" i="11"/>
  <c r="F479" i="10"/>
  <c r="D479" i="10"/>
  <c r="B480" i="10"/>
  <c r="E475" i="9"/>
  <c r="C475" i="9"/>
  <c r="E475" i="8"/>
  <c r="C475" i="8"/>
  <c r="F483" i="9"/>
  <c r="D483" i="9"/>
  <c r="B484" i="9"/>
  <c r="F478" i="8"/>
  <c r="D478" i="8"/>
  <c r="B479" i="8"/>
  <c r="F483" i="7"/>
  <c r="D483" i="7"/>
  <c r="E483" i="7"/>
  <c r="C483" i="7"/>
  <c r="B484" i="7"/>
  <c r="F475" i="3"/>
  <c r="E475" i="3"/>
  <c r="D475" i="3"/>
  <c r="C475" i="3"/>
  <c r="B476" i="3"/>
  <c r="E476" i="11" l="1"/>
  <c r="C476" i="11"/>
  <c r="E478" i="10"/>
  <c r="C478" i="10"/>
  <c r="D482" i="11"/>
  <c r="F482" i="11"/>
  <c r="B483" i="11"/>
  <c r="F480" i="10"/>
  <c r="D480" i="10"/>
  <c r="B481" i="10"/>
  <c r="E476" i="8"/>
  <c r="C476" i="8"/>
  <c r="C476" i="9"/>
  <c r="E476" i="9"/>
  <c r="F484" i="9"/>
  <c r="D484" i="9"/>
  <c r="B485" i="9"/>
  <c r="F479" i="8"/>
  <c r="D479" i="8"/>
  <c r="B480" i="8"/>
  <c r="E484" i="7"/>
  <c r="D484" i="7"/>
  <c r="F484" i="7"/>
  <c r="C484" i="7"/>
  <c r="B485" i="7"/>
  <c r="F476" i="3"/>
  <c r="D476" i="3"/>
  <c r="C476" i="3"/>
  <c r="E476" i="3"/>
  <c r="B477" i="3"/>
  <c r="E479" i="10" l="1"/>
  <c r="C479" i="10"/>
  <c r="E477" i="11"/>
  <c r="C477" i="11"/>
  <c r="F483" i="11"/>
  <c r="D483" i="11"/>
  <c r="B484" i="11"/>
  <c r="F481" i="10"/>
  <c r="D481" i="10"/>
  <c r="B482" i="10"/>
  <c r="C477" i="9"/>
  <c r="E477" i="9"/>
  <c r="C477" i="8"/>
  <c r="E477" i="8"/>
  <c r="D485" i="9"/>
  <c r="F485" i="9"/>
  <c r="B486" i="9"/>
  <c r="D480" i="8"/>
  <c r="F480" i="8"/>
  <c r="B481" i="8"/>
  <c r="D485" i="7"/>
  <c r="E485" i="7"/>
  <c r="F485" i="7"/>
  <c r="C485" i="7"/>
  <c r="B486" i="7"/>
  <c r="D477" i="3"/>
  <c r="C477" i="3"/>
  <c r="F477" i="3"/>
  <c r="E477" i="3"/>
  <c r="B478" i="3"/>
  <c r="E478" i="11" l="1"/>
  <c r="C478" i="11"/>
  <c r="C480" i="10"/>
  <c r="E480" i="10"/>
  <c r="F484" i="11"/>
  <c r="D484" i="11"/>
  <c r="B485" i="11"/>
  <c r="F482" i="10"/>
  <c r="D482" i="10"/>
  <c r="B483" i="10"/>
  <c r="E478" i="8"/>
  <c r="C478" i="8"/>
  <c r="E478" i="9"/>
  <c r="C478" i="9"/>
  <c r="F486" i="9"/>
  <c r="D486" i="9"/>
  <c r="B487" i="9"/>
  <c r="F481" i="8"/>
  <c r="D481" i="8"/>
  <c r="B482" i="8"/>
  <c r="E486" i="7"/>
  <c r="C486" i="7"/>
  <c r="F486" i="7"/>
  <c r="D486" i="7"/>
  <c r="B487" i="7"/>
  <c r="F478" i="3"/>
  <c r="E478" i="3"/>
  <c r="D478" i="3"/>
  <c r="C478" i="3"/>
  <c r="B479" i="3"/>
  <c r="E479" i="11" l="1"/>
  <c r="C479" i="11"/>
  <c r="E481" i="10"/>
  <c r="C481" i="10"/>
  <c r="D485" i="11"/>
  <c r="F485" i="11"/>
  <c r="B486" i="11"/>
  <c r="F483" i="10"/>
  <c r="D483" i="10"/>
  <c r="B484" i="10"/>
  <c r="E479" i="9"/>
  <c r="C479" i="9"/>
  <c r="C479" i="8"/>
  <c r="E479" i="8"/>
  <c r="D487" i="9"/>
  <c r="F487" i="9"/>
  <c r="B488" i="9"/>
  <c r="F482" i="8"/>
  <c r="D482" i="8"/>
  <c r="B483" i="8"/>
  <c r="F487" i="7"/>
  <c r="E487" i="7"/>
  <c r="C487" i="7"/>
  <c r="D487" i="7"/>
  <c r="B488" i="7"/>
  <c r="E479" i="3"/>
  <c r="D479" i="3"/>
  <c r="F479" i="3"/>
  <c r="C479" i="3"/>
  <c r="B480" i="3"/>
  <c r="C482" i="10" l="1"/>
  <c r="E482" i="10"/>
  <c r="E480" i="11"/>
  <c r="C480" i="11"/>
  <c r="F486" i="11"/>
  <c r="D486" i="11"/>
  <c r="B487" i="11"/>
  <c r="F484" i="10"/>
  <c r="D484" i="10"/>
  <c r="B485" i="10"/>
  <c r="E480" i="8"/>
  <c r="C480" i="8"/>
  <c r="C480" i="9"/>
  <c r="E480" i="9"/>
  <c r="D488" i="9"/>
  <c r="F488" i="9"/>
  <c r="B489" i="9"/>
  <c r="F483" i="8"/>
  <c r="D483" i="8"/>
  <c r="B484" i="8"/>
  <c r="E488" i="7"/>
  <c r="C488" i="7"/>
  <c r="F488" i="7"/>
  <c r="D488" i="7"/>
  <c r="B489" i="7"/>
  <c r="E480" i="3"/>
  <c r="D480" i="3"/>
  <c r="C480" i="3"/>
  <c r="F480" i="3"/>
  <c r="B481" i="3"/>
  <c r="E481" i="11" l="1"/>
  <c r="C481" i="11"/>
  <c r="E483" i="10"/>
  <c r="C483" i="10"/>
  <c r="F487" i="11"/>
  <c r="D487" i="11"/>
  <c r="B488" i="11"/>
  <c r="D485" i="10"/>
  <c r="F485" i="10"/>
  <c r="B486" i="10"/>
  <c r="E481" i="9"/>
  <c r="C481" i="9"/>
  <c r="E481" i="8"/>
  <c r="C481" i="8"/>
  <c r="F489" i="9"/>
  <c r="D489" i="9"/>
  <c r="B490" i="9"/>
  <c r="F484" i="8"/>
  <c r="D484" i="8"/>
  <c r="B485" i="8"/>
  <c r="F489" i="7"/>
  <c r="D489" i="7"/>
  <c r="C489" i="7"/>
  <c r="E489" i="7"/>
  <c r="B490" i="7"/>
  <c r="F481" i="3"/>
  <c r="E481" i="3"/>
  <c r="C481" i="3"/>
  <c r="D481" i="3"/>
  <c r="B482" i="3"/>
  <c r="E484" i="10" l="1"/>
  <c r="C484" i="10"/>
  <c r="C482" i="11"/>
  <c r="E482" i="11"/>
  <c r="D488" i="11"/>
  <c r="F488" i="11"/>
  <c r="B489" i="11"/>
  <c r="D486" i="10"/>
  <c r="F486" i="10"/>
  <c r="B487" i="10"/>
  <c r="C482" i="8"/>
  <c r="E482" i="8"/>
  <c r="C482" i="9"/>
  <c r="E482" i="9"/>
  <c r="F490" i="9"/>
  <c r="D490" i="9"/>
  <c r="B491" i="9"/>
  <c r="D485" i="8"/>
  <c r="F485" i="8"/>
  <c r="B486" i="8"/>
  <c r="C490" i="7"/>
  <c r="F490" i="7"/>
  <c r="D490" i="7"/>
  <c r="E490" i="7"/>
  <c r="B491" i="7"/>
  <c r="C482" i="3"/>
  <c r="F482" i="3"/>
  <c r="E482" i="3"/>
  <c r="D482" i="3"/>
  <c r="B483" i="3"/>
  <c r="C485" i="10" l="1"/>
  <c r="E485" i="10"/>
  <c r="E483" i="11"/>
  <c r="C483" i="11"/>
  <c r="F489" i="11"/>
  <c r="D489" i="11"/>
  <c r="B490" i="11"/>
  <c r="F487" i="10"/>
  <c r="D487" i="10"/>
  <c r="B488" i="10"/>
  <c r="E483" i="9"/>
  <c r="C483" i="9"/>
  <c r="E483" i="8"/>
  <c r="C483" i="8"/>
  <c r="F491" i="9"/>
  <c r="D491" i="9"/>
  <c r="B492" i="9"/>
  <c r="F486" i="8"/>
  <c r="D486" i="8"/>
  <c r="B487" i="8"/>
  <c r="F491" i="7"/>
  <c r="D491" i="7"/>
  <c r="E491" i="7"/>
  <c r="C491" i="7"/>
  <c r="B492" i="7"/>
  <c r="F483" i="3"/>
  <c r="E483" i="3"/>
  <c r="D483" i="3"/>
  <c r="C483" i="3"/>
  <c r="B484" i="3"/>
  <c r="E484" i="11" l="1"/>
  <c r="C484" i="11"/>
  <c r="E486" i="10"/>
  <c r="C486" i="10"/>
  <c r="D490" i="11"/>
  <c r="F490" i="11"/>
  <c r="B491" i="11"/>
  <c r="F488" i="10"/>
  <c r="D488" i="10"/>
  <c r="B489" i="10"/>
  <c r="E484" i="8"/>
  <c r="C484" i="8"/>
  <c r="C484" i="9"/>
  <c r="E484" i="9"/>
  <c r="F492" i="9"/>
  <c r="D492" i="9"/>
  <c r="B493" i="9"/>
  <c r="F487" i="8"/>
  <c r="D487" i="8"/>
  <c r="B488" i="8"/>
  <c r="E492" i="7"/>
  <c r="D492" i="7"/>
  <c r="C492" i="7"/>
  <c r="F492" i="7"/>
  <c r="B493" i="7"/>
  <c r="F484" i="3"/>
  <c r="D484" i="3"/>
  <c r="C484" i="3"/>
  <c r="E484" i="3"/>
  <c r="B485" i="3"/>
  <c r="E487" i="10" l="1"/>
  <c r="C487" i="10"/>
  <c r="E485" i="11"/>
  <c r="C485" i="11"/>
  <c r="F491" i="11"/>
  <c r="D491" i="11"/>
  <c r="B492" i="11"/>
  <c r="F489" i="10"/>
  <c r="D489" i="10"/>
  <c r="B490" i="10"/>
  <c r="C485" i="9"/>
  <c r="E485" i="9"/>
  <c r="C485" i="8"/>
  <c r="E485" i="8"/>
  <c r="D493" i="9"/>
  <c r="F493" i="9"/>
  <c r="B494" i="9"/>
  <c r="D488" i="8"/>
  <c r="F488" i="8"/>
  <c r="B489" i="8"/>
  <c r="D493" i="7"/>
  <c r="E493" i="7"/>
  <c r="F493" i="7"/>
  <c r="C493" i="7"/>
  <c r="B494" i="7"/>
  <c r="D485" i="3"/>
  <c r="C485" i="3"/>
  <c r="F485" i="3"/>
  <c r="E485" i="3"/>
  <c r="B486" i="3"/>
  <c r="E486" i="11" l="1"/>
  <c r="C486" i="11"/>
  <c r="C488" i="10"/>
  <c r="E488" i="10"/>
  <c r="F492" i="11"/>
  <c r="D492" i="11"/>
  <c r="B493" i="11"/>
  <c r="F490" i="10"/>
  <c r="D490" i="10"/>
  <c r="B491" i="10"/>
  <c r="E486" i="8"/>
  <c r="C486" i="8"/>
  <c r="E486" i="9"/>
  <c r="C486" i="9"/>
  <c r="F494" i="9"/>
  <c r="D494" i="9"/>
  <c r="B495" i="9"/>
  <c r="F489" i="8"/>
  <c r="D489" i="8"/>
  <c r="B490" i="8"/>
  <c r="E494" i="7"/>
  <c r="C494" i="7"/>
  <c r="D494" i="7"/>
  <c r="F494" i="7"/>
  <c r="B495" i="7"/>
  <c r="F486" i="3"/>
  <c r="E486" i="3"/>
  <c r="D486" i="3"/>
  <c r="C486" i="3"/>
  <c r="B487" i="3"/>
  <c r="C487" i="11" l="1"/>
  <c r="E487" i="11"/>
  <c r="E489" i="10"/>
  <c r="C489" i="10"/>
  <c r="D493" i="11"/>
  <c r="F493" i="11"/>
  <c r="B494" i="11"/>
  <c r="F491" i="10"/>
  <c r="D491" i="10"/>
  <c r="B492" i="10"/>
  <c r="E487" i="9"/>
  <c r="C487" i="9"/>
  <c r="E487" i="8"/>
  <c r="C487" i="8"/>
  <c r="D495" i="9"/>
  <c r="F495" i="9"/>
  <c r="B496" i="9"/>
  <c r="F490" i="8"/>
  <c r="D490" i="8"/>
  <c r="B491" i="8"/>
  <c r="F495" i="7"/>
  <c r="E495" i="7"/>
  <c r="C495" i="7"/>
  <c r="D495" i="7"/>
  <c r="B496" i="7"/>
  <c r="E487" i="3"/>
  <c r="D487" i="3"/>
  <c r="F487" i="3"/>
  <c r="C487" i="3"/>
  <c r="B488" i="3"/>
  <c r="C490" i="10" l="1"/>
  <c r="E490" i="10"/>
  <c r="E488" i="11"/>
  <c r="C488" i="11"/>
  <c r="F494" i="11"/>
  <c r="D494" i="11"/>
  <c r="B495" i="11"/>
  <c r="F492" i="10"/>
  <c r="D492" i="10"/>
  <c r="B493" i="10"/>
  <c r="E488" i="8"/>
  <c r="C488" i="8"/>
  <c r="E488" i="9"/>
  <c r="C488" i="9"/>
  <c r="D496" i="9"/>
  <c r="F496" i="9"/>
  <c r="B497" i="9"/>
  <c r="F491" i="8"/>
  <c r="D491" i="8"/>
  <c r="B492" i="8"/>
  <c r="E496" i="7"/>
  <c r="C496" i="7"/>
  <c r="F496" i="7"/>
  <c r="D496" i="7"/>
  <c r="B497" i="7"/>
  <c r="E488" i="3"/>
  <c r="D488" i="3"/>
  <c r="C488" i="3"/>
  <c r="F488" i="3"/>
  <c r="B489" i="3"/>
  <c r="E489" i="11" l="1"/>
  <c r="C489" i="11"/>
  <c r="E491" i="10"/>
  <c r="C491" i="10"/>
  <c r="F495" i="11"/>
  <c r="D495" i="11"/>
  <c r="B496" i="11"/>
  <c r="D493" i="10"/>
  <c r="F493" i="10"/>
  <c r="B494" i="10"/>
  <c r="E489" i="9"/>
  <c r="C489" i="9"/>
  <c r="E489" i="8"/>
  <c r="C489" i="8"/>
  <c r="F497" i="9"/>
  <c r="D497" i="9"/>
  <c r="B498" i="9"/>
  <c r="F492" i="8"/>
  <c r="D492" i="8"/>
  <c r="B493" i="8"/>
  <c r="F497" i="7"/>
  <c r="D497" i="7"/>
  <c r="C497" i="7"/>
  <c r="E497" i="7"/>
  <c r="B498" i="7"/>
  <c r="F489" i="3"/>
  <c r="E489" i="3"/>
  <c r="C489" i="3"/>
  <c r="D489" i="3"/>
  <c r="B490" i="3"/>
  <c r="E492" i="10" l="1"/>
  <c r="C492" i="10"/>
  <c r="C490" i="11"/>
  <c r="E490" i="11"/>
  <c r="D496" i="11"/>
  <c r="F496" i="11"/>
  <c r="B497" i="11"/>
  <c r="D494" i="10"/>
  <c r="F494" i="10"/>
  <c r="B495" i="10"/>
  <c r="C490" i="8"/>
  <c r="E490" i="8"/>
  <c r="C490" i="9"/>
  <c r="E490" i="9"/>
  <c r="F498" i="9"/>
  <c r="D498" i="9"/>
  <c r="B499" i="9"/>
  <c r="D493" i="8"/>
  <c r="F493" i="8"/>
  <c r="B494" i="8"/>
  <c r="C498" i="7"/>
  <c r="F498" i="7"/>
  <c r="D498" i="7"/>
  <c r="E498" i="7"/>
  <c r="B499" i="7"/>
  <c r="C490" i="3"/>
  <c r="F490" i="3"/>
  <c r="E490" i="3"/>
  <c r="D490" i="3"/>
  <c r="B491" i="3"/>
  <c r="C493" i="10" l="1"/>
  <c r="E493" i="10"/>
  <c r="E491" i="11"/>
  <c r="C491" i="11"/>
  <c r="F497" i="11"/>
  <c r="D497" i="11"/>
  <c r="B498" i="11"/>
  <c r="F495" i="10"/>
  <c r="D495" i="10"/>
  <c r="B496" i="10"/>
  <c r="C491" i="9"/>
  <c r="E491" i="9"/>
  <c r="E491" i="8"/>
  <c r="C491" i="8"/>
  <c r="F499" i="9"/>
  <c r="D499" i="9"/>
  <c r="B500" i="9"/>
  <c r="F494" i="8"/>
  <c r="D494" i="8"/>
  <c r="B495" i="8"/>
  <c r="F499" i="7"/>
  <c r="D499" i="7"/>
  <c r="E499" i="7"/>
  <c r="C499" i="7"/>
  <c r="B500" i="7"/>
  <c r="F491" i="3"/>
  <c r="E491" i="3"/>
  <c r="D491" i="3"/>
  <c r="C491" i="3"/>
  <c r="B492" i="3"/>
  <c r="E492" i="11" l="1"/>
  <c r="C492" i="11"/>
  <c r="E494" i="10"/>
  <c r="C494" i="10"/>
  <c r="D498" i="11"/>
  <c r="F498" i="11"/>
  <c r="B499" i="11"/>
  <c r="F496" i="10"/>
  <c r="D496" i="10"/>
  <c r="B497" i="10"/>
  <c r="E492" i="8"/>
  <c r="C492" i="8"/>
  <c r="C492" i="9"/>
  <c r="E492" i="9"/>
  <c r="F500" i="9"/>
  <c r="D500" i="9"/>
  <c r="B501" i="9"/>
  <c r="F495" i="8"/>
  <c r="D495" i="8"/>
  <c r="B496" i="8"/>
  <c r="E500" i="7"/>
  <c r="D500" i="7"/>
  <c r="F500" i="7"/>
  <c r="C500" i="7"/>
  <c r="B501" i="7"/>
  <c r="F492" i="3"/>
  <c r="D492" i="3"/>
  <c r="C492" i="3"/>
  <c r="E492" i="3"/>
  <c r="B493" i="3"/>
  <c r="E495" i="10" l="1"/>
  <c r="C495" i="10"/>
  <c r="E493" i="11"/>
  <c r="C493" i="11"/>
  <c r="F499" i="11"/>
  <c r="D499" i="11"/>
  <c r="B500" i="11"/>
  <c r="F497" i="10"/>
  <c r="D497" i="10"/>
  <c r="B498" i="10"/>
  <c r="E493" i="9"/>
  <c r="C493" i="9"/>
  <c r="C493" i="8"/>
  <c r="E493" i="8"/>
  <c r="D501" i="9"/>
  <c r="F501" i="9"/>
  <c r="B502" i="9"/>
  <c r="D496" i="8"/>
  <c r="F496" i="8"/>
  <c r="B497" i="8"/>
  <c r="D501" i="7"/>
  <c r="E501" i="7"/>
  <c r="F501" i="7"/>
  <c r="C501" i="7"/>
  <c r="B502" i="7"/>
  <c r="D493" i="3"/>
  <c r="C493" i="3"/>
  <c r="F493" i="3"/>
  <c r="E493" i="3"/>
  <c r="B494" i="3"/>
  <c r="E494" i="11" l="1"/>
  <c r="C494" i="11"/>
  <c r="C496" i="10"/>
  <c r="E496" i="10"/>
  <c r="F500" i="11"/>
  <c r="D500" i="11"/>
  <c r="B501" i="11"/>
  <c r="F498" i="10"/>
  <c r="D498" i="10"/>
  <c r="B499" i="10"/>
  <c r="E494" i="8"/>
  <c r="C494" i="8"/>
  <c r="E494" i="9"/>
  <c r="C494" i="9"/>
  <c r="F502" i="9"/>
  <c r="D502" i="9"/>
  <c r="B503" i="9"/>
  <c r="F497" i="8"/>
  <c r="D497" i="8"/>
  <c r="B498" i="8"/>
  <c r="E502" i="7"/>
  <c r="C502" i="7"/>
  <c r="F502" i="7"/>
  <c r="D502" i="7"/>
  <c r="B503" i="7"/>
  <c r="F494" i="3"/>
  <c r="E494" i="3"/>
  <c r="D494" i="3"/>
  <c r="C494" i="3"/>
  <c r="B495" i="3"/>
  <c r="E495" i="11" l="1"/>
  <c r="C495" i="11"/>
  <c r="E497" i="10"/>
  <c r="C497" i="10"/>
  <c r="D501" i="11"/>
  <c r="F501" i="11"/>
  <c r="B502" i="11"/>
  <c r="F499" i="10"/>
  <c r="D499" i="10"/>
  <c r="B500" i="10"/>
  <c r="C495" i="9"/>
  <c r="E495" i="9"/>
  <c r="E495" i="8"/>
  <c r="C495" i="8"/>
  <c r="D503" i="9"/>
  <c r="F503" i="9"/>
  <c r="B504" i="9"/>
  <c r="F498" i="8"/>
  <c r="D498" i="8"/>
  <c r="B499" i="8"/>
  <c r="F503" i="7"/>
  <c r="E503" i="7"/>
  <c r="C503" i="7"/>
  <c r="D503" i="7"/>
  <c r="B504" i="7"/>
  <c r="E495" i="3"/>
  <c r="D495" i="3"/>
  <c r="F495" i="3"/>
  <c r="C495" i="3"/>
  <c r="B496" i="3"/>
  <c r="C498" i="10" l="1"/>
  <c r="E498" i="10"/>
  <c r="E496" i="11"/>
  <c r="C496" i="11"/>
  <c r="F502" i="11"/>
  <c r="D502" i="11"/>
  <c r="B503" i="11"/>
  <c r="F500" i="10"/>
  <c r="D500" i="10"/>
  <c r="B501" i="10"/>
  <c r="E496" i="8"/>
  <c r="C496" i="8"/>
  <c r="C496" i="9"/>
  <c r="E496" i="9"/>
  <c r="D504" i="9"/>
  <c r="F504" i="9"/>
  <c r="B505" i="9"/>
  <c r="F499" i="8"/>
  <c r="D499" i="8"/>
  <c r="B500" i="8"/>
  <c r="E504" i="7"/>
  <c r="C504" i="7"/>
  <c r="F504" i="7"/>
  <c r="D504" i="7"/>
  <c r="B505" i="7"/>
  <c r="E496" i="3"/>
  <c r="D496" i="3"/>
  <c r="C496" i="3"/>
  <c r="F496" i="3"/>
  <c r="B497" i="3"/>
  <c r="E497" i="11" l="1"/>
  <c r="C497" i="11"/>
  <c r="E499" i="10"/>
  <c r="C499" i="10"/>
  <c r="F503" i="11"/>
  <c r="D503" i="11"/>
  <c r="B504" i="11"/>
  <c r="D501" i="10"/>
  <c r="F501" i="10"/>
  <c r="B502" i="10"/>
  <c r="C497" i="9"/>
  <c r="E497" i="9"/>
  <c r="E497" i="8"/>
  <c r="C497" i="8"/>
  <c r="F505" i="9"/>
  <c r="D505" i="9"/>
  <c r="B506" i="9"/>
  <c r="F500" i="8"/>
  <c r="D500" i="8"/>
  <c r="B501" i="8"/>
  <c r="F505" i="7"/>
  <c r="D505" i="7"/>
  <c r="C505" i="7"/>
  <c r="E505" i="7"/>
  <c r="B506" i="7"/>
  <c r="F497" i="3"/>
  <c r="E497" i="3"/>
  <c r="C497" i="3"/>
  <c r="D497" i="3"/>
  <c r="B498" i="3"/>
  <c r="E500" i="10" l="1"/>
  <c r="C500" i="10"/>
  <c r="C498" i="11"/>
  <c r="E498" i="11"/>
  <c r="D504" i="11"/>
  <c r="F504" i="11"/>
  <c r="B505" i="11"/>
  <c r="D502" i="10"/>
  <c r="F502" i="10"/>
  <c r="B503" i="10"/>
  <c r="C498" i="8"/>
  <c r="E498" i="8"/>
  <c r="C498" i="9"/>
  <c r="E498" i="9"/>
  <c r="F506" i="9"/>
  <c r="D506" i="9"/>
  <c r="B507" i="9"/>
  <c r="D501" i="8"/>
  <c r="F501" i="8"/>
  <c r="B502" i="8"/>
  <c r="C506" i="7"/>
  <c r="F506" i="7"/>
  <c r="D506" i="7"/>
  <c r="E506" i="7"/>
  <c r="B507" i="7"/>
  <c r="C498" i="3"/>
  <c r="F498" i="3"/>
  <c r="E498" i="3"/>
  <c r="D498" i="3"/>
  <c r="B499" i="3"/>
  <c r="C501" i="10" l="1"/>
  <c r="E501" i="10"/>
  <c r="E499" i="11"/>
  <c r="C499" i="11"/>
  <c r="F505" i="11"/>
  <c r="D505" i="11"/>
  <c r="B506" i="11"/>
  <c r="F503" i="10"/>
  <c r="D503" i="10"/>
  <c r="B504" i="10"/>
  <c r="E499" i="9"/>
  <c r="C499" i="9"/>
  <c r="E499" i="8"/>
  <c r="C499" i="8"/>
  <c r="F507" i="9"/>
  <c r="D507" i="9"/>
  <c r="F502" i="8"/>
  <c r="D502" i="8"/>
  <c r="B503" i="8"/>
  <c r="F507" i="7"/>
  <c r="D507" i="7"/>
  <c r="C507" i="7"/>
  <c r="E507" i="7"/>
  <c r="F499" i="3"/>
  <c r="E499" i="3"/>
  <c r="D499" i="3"/>
  <c r="C499" i="3"/>
  <c r="B500" i="3"/>
  <c r="C500" i="11" l="1"/>
  <c r="E500" i="11"/>
  <c r="E502" i="10"/>
  <c r="C502" i="10"/>
  <c r="F506" i="11"/>
  <c r="D506" i="11"/>
  <c r="B507" i="11"/>
  <c r="F504" i="10"/>
  <c r="D504" i="10"/>
  <c r="B505" i="10"/>
  <c r="E500" i="8"/>
  <c r="C500" i="8"/>
  <c r="C500" i="9"/>
  <c r="E500" i="9"/>
  <c r="F503" i="8"/>
  <c r="D503" i="8"/>
  <c r="B504" i="8"/>
  <c r="F500" i="3"/>
  <c r="D500" i="3"/>
  <c r="C500" i="3"/>
  <c r="E500" i="3"/>
  <c r="B501" i="3"/>
  <c r="E503" i="10" l="1"/>
  <c r="C503" i="10"/>
  <c r="E501" i="11"/>
  <c r="C501" i="11"/>
  <c r="F507" i="11"/>
  <c r="D507" i="11"/>
  <c r="F505" i="10"/>
  <c r="D505" i="10"/>
  <c r="B506" i="10"/>
  <c r="C501" i="9"/>
  <c r="E501" i="9"/>
  <c r="C501" i="8"/>
  <c r="E501" i="8"/>
  <c r="D504" i="8"/>
  <c r="F504" i="8"/>
  <c r="B505" i="8"/>
  <c r="D501" i="3"/>
  <c r="C501" i="3"/>
  <c r="F501" i="3"/>
  <c r="E501" i="3"/>
  <c r="B502" i="3"/>
  <c r="E502" i="11" l="1"/>
  <c r="C502" i="11"/>
  <c r="C504" i="10"/>
  <c r="E504" i="10"/>
  <c r="F506" i="10"/>
  <c r="D506" i="10"/>
  <c r="B507" i="10"/>
  <c r="E502" i="8"/>
  <c r="C502" i="8"/>
  <c r="C502" i="9"/>
  <c r="E502" i="9"/>
  <c r="F505" i="8"/>
  <c r="D505" i="8"/>
  <c r="B506" i="8"/>
  <c r="F502" i="3"/>
  <c r="E502" i="3"/>
  <c r="D502" i="3"/>
  <c r="C502" i="3"/>
  <c r="B503" i="3"/>
  <c r="E503" i="11" l="1"/>
  <c r="C503" i="11"/>
  <c r="E505" i="10"/>
  <c r="C505" i="10"/>
  <c r="F507" i="10"/>
  <c r="D507" i="10"/>
  <c r="E503" i="9"/>
  <c r="C503" i="9"/>
  <c r="E503" i="8"/>
  <c r="C503" i="8"/>
  <c r="F506" i="8"/>
  <c r="D506" i="8"/>
  <c r="B507" i="8"/>
  <c r="E503" i="3"/>
  <c r="D503" i="3"/>
  <c r="F503" i="3"/>
  <c r="C503" i="3"/>
  <c r="B504" i="3"/>
  <c r="C506" i="10" l="1"/>
  <c r="E506" i="10"/>
  <c r="E504" i="11"/>
  <c r="C504" i="11"/>
  <c r="C504" i="8"/>
  <c r="E504" i="8"/>
  <c r="C504" i="9"/>
  <c r="E504" i="9"/>
  <c r="F507" i="8"/>
  <c r="D507" i="8"/>
  <c r="E504" i="3"/>
  <c r="D504" i="3"/>
  <c r="C504" i="3"/>
  <c r="F504" i="3"/>
  <c r="B505" i="3"/>
  <c r="E505" i="11" l="1"/>
  <c r="C505" i="11"/>
  <c r="C507" i="10"/>
  <c r="E507" i="10"/>
  <c r="C505" i="9"/>
  <c r="E505" i="9"/>
  <c r="E505" i="8"/>
  <c r="C505" i="8"/>
  <c r="F505" i="3"/>
  <c r="E505" i="3"/>
  <c r="C505" i="3"/>
  <c r="D505" i="3"/>
  <c r="B506" i="3"/>
  <c r="C506" i="11" l="1"/>
  <c r="E506" i="11"/>
  <c r="E506" i="8"/>
  <c r="C506" i="8"/>
  <c r="C506" i="9"/>
  <c r="E506" i="9"/>
  <c r="C506" i="3"/>
  <c r="F506" i="3"/>
  <c r="E506" i="3"/>
  <c r="D506" i="3"/>
  <c r="B507" i="3"/>
  <c r="E507" i="11" l="1"/>
  <c r="C507" i="11"/>
  <c r="C507" i="9"/>
  <c r="E507" i="9"/>
  <c r="E507" i="8"/>
  <c r="C507" i="8"/>
  <c r="F507" i="3"/>
  <c r="E507" i="3"/>
  <c r="D507" i="3"/>
  <c r="C507" i="3"/>
</calcChain>
</file>

<file path=xl/comments1.xml><?xml version="1.0" encoding="utf-8"?>
<comments xmlns="http://schemas.openxmlformats.org/spreadsheetml/2006/main">
  <authors>
    <author/>
  </authors>
  <commentList>
    <comment ref="D3" authorId="0">
      <text>
        <r>
          <rPr>
            <b/>
            <sz val="8"/>
            <color indexed="10"/>
            <rFont val="Tahoma"/>
            <family val="2"/>
            <charset val="1"/>
          </rPr>
          <t xml:space="preserve">Numero Rate Annuali:
12 = 12 rate Mensili
6 = 6 rate Bimestrali
4 = 4 rate Trimestrali
2 = 2 rate Semestrali
1 = 1 rata annuale
</t>
        </r>
        <r>
          <rPr>
            <sz val="8"/>
            <color indexed="8"/>
            <rFont val="Tahoma"/>
            <family val="2"/>
            <charset val="1"/>
          </rPr>
          <t xml:space="preserve">
</t>
        </r>
      </text>
    </comment>
  </commentList>
</comments>
</file>

<file path=xl/comments2.xml><?xml version="1.0" encoding="utf-8"?>
<comments xmlns="http://schemas.openxmlformats.org/spreadsheetml/2006/main">
  <authors>
    <author/>
  </authors>
  <commentList>
    <comment ref="D3" authorId="0">
      <text>
        <r>
          <rPr>
            <b/>
            <sz val="8"/>
            <color indexed="10"/>
            <rFont val="Tahoma"/>
            <family val="2"/>
            <charset val="1"/>
          </rPr>
          <t xml:space="preserve">Numero Rate Annuali:
12 = 12 rate Mensili
6 = 6 rate Bimestrali
4 = 4 rate Trimestrali
2 = 2 rate Semestrali
1 = 1 rata annuale
</t>
        </r>
        <r>
          <rPr>
            <sz val="8"/>
            <color indexed="8"/>
            <rFont val="Tahoma"/>
            <family val="2"/>
            <charset val="1"/>
          </rPr>
          <t xml:space="preserve">
</t>
        </r>
      </text>
    </comment>
  </commentList>
</comments>
</file>

<file path=xl/comments3.xml><?xml version="1.0" encoding="utf-8"?>
<comments xmlns="http://schemas.openxmlformats.org/spreadsheetml/2006/main">
  <authors>
    <author/>
  </authors>
  <commentList>
    <comment ref="D3" authorId="0">
      <text>
        <r>
          <rPr>
            <b/>
            <sz val="8"/>
            <color indexed="10"/>
            <rFont val="Tahoma"/>
            <family val="2"/>
            <charset val="1"/>
          </rPr>
          <t xml:space="preserve">Numero Rate Annuali:
12 = 12 rate Mensili
6 = 6 rate Bimestrali
4 = 4 rate Trimestrali
2 = 2 rate Semestrali
1 = 1 rata annuale
</t>
        </r>
        <r>
          <rPr>
            <sz val="8"/>
            <color indexed="8"/>
            <rFont val="Tahoma"/>
            <family val="2"/>
            <charset val="1"/>
          </rPr>
          <t xml:space="preserve">
</t>
        </r>
      </text>
    </comment>
  </commentList>
</comments>
</file>

<file path=xl/comments4.xml><?xml version="1.0" encoding="utf-8"?>
<comments xmlns="http://schemas.openxmlformats.org/spreadsheetml/2006/main">
  <authors>
    <author/>
  </authors>
  <commentList>
    <comment ref="D3" authorId="0">
      <text>
        <r>
          <rPr>
            <b/>
            <sz val="8"/>
            <color indexed="10"/>
            <rFont val="Tahoma"/>
            <family val="2"/>
            <charset val="1"/>
          </rPr>
          <t xml:space="preserve">Numero Rate Annuali:
12 = 12 rate Mensili
6 = 6 rate Bimestrali
4 = 4 rate Trimestrali
2 = 2 rate Semestrali
1 = 1 rata annuale
</t>
        </r>
        <r>
          <rPr>
            <sz val="8"/>
            <color indexed="8"/>
            <rFont val="Tahoma"/>
            <family val="2"/>
            <charset val="1"/>
          </rPr>
          <t xml:space="preserve">
</t>
        </r>
      </text>
    </comment>
  </commentList>
</comments>
</file>

<file path=xl/comments5.xml><?xml version="1.0" encoding="utf-8"?>
<comments xmlns="http://schemas.openxmlformats.org/spreadsheetml/2006/main">
  <authors>
    <author/>
  </authors>
  <commentList>
    <comment ref="D3" authorId="0">
      <text>
        <r>
          <rPr>
            <b/>
            <sz val="8"/>
            <color indexed="10"/>
            <rFont val="Tahoma"/>
            <family val="2"/>
            <charset val="1"/>
          </rPr>
          <t xml:space="preserve">Numero Rate Annuali:
12 = 12 rate Mensili
6 = 6 rate Bimestrali
4 = 4 rate Trimestrali
2 = 2 rate Semestrali
1 = 1 rata annuale
</t>
        </r>
        <r>
          <rPr>
            <sz val="8"/>
            <color indexed="8"/>
            <rFont val="Tahoma"/>
            <family val="2"/>
            <charset val="1"/>
          </rPr>
          <t xml:space="preserve">
</t>
        </r>
      </text>
    </comment>
  </commentList>
</comments>
</file>

<file path=xl/comments6.xml><?xml version="1.0" encoding="utf-8"?>
<comments xmlns="http://schemas.openxmlformats.org/spreadsheetml/2006/main">
  <authors>
    <author/>
  </authors>
  <commentList>
    <comment ref="D3" authorId="0">
      <text>
        <r>
          <rPr>
            <b/>
            <sz val="8"/>
            <color indexed="10"/>
            <rFont val="Tahoma"/>
            <family val="2"/>
            <charset val="1"/>
          </rPr>
          <t xml:space="preserve">Numero Rate Annuali:
12 = 12 rate Mensili
6 = 6 rate Bimestrali
4 = 4 rate Trimestrali
2 = 2 rate Semestrali
1 = 1 rata annuale
</t>
        </r>
        <r>
          <rPr>
            <sz val="8"/>
            <color indexed="8"/>
            <rFont val="Tahoma"/>
            <family val="2"/>
            <charset val="1"/>
          </rPr>
          <t xml:space="preserve">
</t>
        </r>
      </text>
    </comment>
  </commentList>
</comments>
</file>

<file path=xl/sharedStrings.xml><?xml version="1.0" encoding="utf-8"?>
<sst xmlns="http://schemas.openxmlformats.org/spreadsheetml/2006/main" count="103" uniqueCount="40">
  <si>
    <t>Rata mensile</t>
  </si>
  <si>
    <t>Numero rate</t>
  </si>
  <si>
    <t>Quota capitale + interessi all'anno</t>
  </si>
  <si>
    <t>Quota capitale da ammortizzare</t>
  </si>
  <si>
    <t>Totale interessi in</t>
  </si>
  <si>
    <t>Totale complessivo</t>
  </si>
  <si>
    <t>Francese</t>
  </si>
  <si>
    <t>Tasso</t>
  </si>
  <si>
    <t>totale rate</t>
  </si>
  <si>
    <t>totale interessi</t>
  </si>
  <si>
    <t>Quota capitale</t>
  </si>
  <si>
    <t>Quota interessi</t>
  </si>
  <si>
    <t>importo rata</t>
  </si>
  <si>
    <t>capitale residuo</t>
  </si>
  <si>
    <t>rata nr</t>
  </si>
  <si>
    <t>Nr rate annue</t>
  </si>
  <si>
    <t>Durata mutuo</t>
  </si>
  <si>
    <t xml:space="preserve">Importo fin.to </t>
  </si>
  <si>
    <t>CALCOLO INTERESSI</t>
  </si>
  <si>
    <t>COSTO PRATICA DI GARANZIA</t>
  </si>
  <si>
    <r>
      <t>Interesse annuo</t>
    </r>
    <r>
      <rPr>
        <sz val="12"/>
        <rFont val="Calibri"/>
        <family val="2"/>
        <scheme val="minor"/>
      </rPr>
      <t xml:space="preserve"> </t>
    </r>
    <r>
      <rPr>
        <b/>
        <sz val="11"/>
        <color rgb="FFFF0000"/>
        <rFont val="Calibri"/>
        <family val="2"/>
        <scheme val="minor"/>
      </rPr>
      <t>&lt; 6%</t>
    </r>
  </si>
  <si>
    <t>interesse abbattuto</t>
  </si>
  <si>
    <t>tot interessi pagati 36 mesi</t>
  </si>
  <si>
    <t>tot interessi abbattuti 36 mesi effettivi</t>
  </si>
  <si>
    <t>costi garanzia abbattuti ipotetici</t>
  </si>
  <si>
    <t>costi garanzia abbattuti effettivi</t>
  </si>
  <si>
    <r>
      <t>tot interessi abbattuti 36 mesi ipotetici</t>
    </r>
    <r>
      <rPr>
        <sz val="12"/>
        <color rgb="FFFF0000"/>
        <rFont val="Calibri"/>
        <family val="2"/>
        <scheme val="minor"/>
      </rPr>
      <t xml:space="preserve"> </t>
    </r>
  </si>
  <si>
    <t>Durata del prestito (anni) totale</t>
  </si>
  <si>
    <t>durata preamm.to</t>
  </si>
  <si>
    <t>durata amm.to</t>
  </si>
  <si>
    <t>importo interessi preammortamento</t>
  </si>
  <si>
    <t>tot interessi reali pagati 36 mesi</t>
  </si>
  <si>
    <r>
      <t>tot interessi al 4 abbattuti 36 mesi ipotetici</t>
    </r>
    <r>
      <rPr>
        <sz val="12"/>
        <color rgb="FFFF0000"/>
        <rFont val="Calibri"/>
        <family val="2"/>
        <scheme val="minor"/>
      </rPr>
      <t xml:space="preserve"> </t>
    </r>
  </si>
  <si>
    <t>tot interessi al 4 abbattuti 36 mesi effettivi</t>
  </si>
  <si>
    <t>preamm 0</t>
  </si>
  <si>
    <t>preamm 1 anno</t>
  </si>
  <si>
    <t>preamm 2 anni</t>
  </si>
  <si>
    <r>
      <t>Somma erogata</t>
    </r>
    <r>
      <rPr>
        <b/>
        <sz val="11"/>
        <color rgb="FFFF0000"/>
        <rFont val="Calibri"/>
        <family val="2"/>
        <scheme val="minor"/>
      </rPr>
      <t xml:space="preserve"> </t>
    </r>
  </si>
  <si>
    <t>ALIMENTARE SOLO LE CELLE VERDI</t>
  </si>
  <si>
    <t>tot. Costi garanzia e istruttoria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</si>
</sst>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quot;€&quot;\ #,##0.00"/>
    <numFmt numFmtId="165" formatCode="&quot;€ &quot;#,##0.00"/>
    <numFmt numFmtId="166" formatCode="#,##0_ ;\-#,##0\ "/>
    <numFmt numFmtId="167" formatCode="_-&quot;€ &quot;* #,##0.00_-;&quot;-€ &quot;* #,##0.00_-;_-&quot;€ &quot;* \-??_-;_-@_-"/>
    <numFmt numFmtId="168" formatCode="_-[$€-2]\ * #,##0.00_-;\-[$€-2]\ * #,##0.00_-;_-[$€-2]\ * &quot;-&quot;??_-"/>
    <numFmt numFmtId="169" formatCode="#,##0.00\ &quot;€&quot;"/>
  </numFmts>
  <fonts count="28" x14ac:knownFonts="1">
    <font>
      <sz val="11"/>
      <color theme="1"/>
      <name val="Calibri"/>
      <family val="2"/>
      <scheme val="minor"/>
    </font>
    <font>
      <sz val="11"/>
      <color theme="1"/>
      <name val="Calibri"/>
      <family val="2"/>
      <scheme val="minor"/>
    </font>
    <font>
      <sz val="10"/>
      <color indexed="8"/>
      <name val="Calibri"/>
      <family val="2"/>
      <scheme val="minor"/>
    </font>
    <font>
      <sz val="10"/>
      <name val="Calibri"/>
      <family val="2"/>
      <scheme val="minor"/>
    </font>
    <font>
      <b/>
      <sz val="11"/>
      <color rgb="FFFF0000"/>
      <name val="Calibri"/>
      <family val="2"/>
      <scheme val="minor"/>
    </font>
    <font>
      <sz val="11"/>
      <color indexed="8"/>
      <name val="Calibri"/>
      <family val="2"/>
      <charset val="1"/>
    </font>
    <font>
      <b/>
      <sz val="12"/>
      <color indexed="8"/>
      <name val="Arial"/>
      <family val="2"/>
      <charset val="1"/>
    </font>
    <font>
      <b/>
      <sz val="11"/>
      <color indexed="12"/>
      <name val="Arial"/>
      <family val="2"/>
      <charset val="1"/>
    </font>
    <font>
      <sz val="11"/>
      <color indexed="8"/>
      <name val="Arial"/>
      <family val="2"/>
      <charset val="1"/>
    </font>
    <font>
      <b/>
      <sz val="11"/>
      <color indexed="8"/>
      <name val="Arial"/>
      <family val="2"/>
      <charset val="1"/>
    </font>
    <font>
      <b/>
      <sz val="10"/>
      <color indexed="8"/>
      <name val="Arial"/>
      <family val="2"/>
      <charset val="1"/>
    </font>
    <font>
      <b/>
      <sz val="11"/>
      <color indexed="8"/>
      <name val="Calibri"/>
      <family val="2"/>
      <charset val="1"/>
    </font>
    <font>
      <u/>
      <sz val="10"/>
      <color indexed="12"/>
      <name val="Arial"/>
      <family val="2"/>
      <charset val="1"/>
    </font>
    <font>
      <b/>
      <u/>
      <sz val="11"/>
      <color indexed="12"/>
      <name val="Arial"/>
      <family val="2"/>
      <charset val="1"/>
    </font>
    <font>
      <b/>
      <sz val="8"/>
      <color indexed="10"/>
      <name val="Tahoma"/>
      <family val="2"/>
      <charset val="1"/>
    </font>
    <font>
      <sz val="8"/>
      <color indexed="8"/>
      <name val="Tahoma"/>
      <family val="2"/>
      <charset val="1"/>
    </font>
    <font>
      <sz val="10"/>
      <color indexed="62"/>
      <name val="Arial"/>
      <family val="2"/>
      <charset val="1"/>
    </font>
    <font>
      <sz val="8"/>
      <name val="Arial"/>
      <family val="2"/>
      <charset val="1"/>
    </font>
    <font>
      <b/>
      <sz val="10"/>
      <color rgb="FF0070C0"/>
      <name val="Arial"/>
      <family val="2"/>
      <charset val="1"/>
    </font>
    <font>
      <b/>
      <sz val="14"/>
      <color rgb="FF0070C0"/>
      <name val="Arial"/>
      <family val="2"/>
      <charset val="1"/>
    </font>
    <font>
      <sz val="10"/>
      <name val="Arial"/>
      <family val="2"/>
    </font>
    <font>
      <b/>
      <sz val="12"/>
      <name val="Calibri"/>
      <family val="2"/>
      <scheme val="minor"/>
    </font>
    <font>
      <b/>
      <sz val="12"/>
      <color indexed="8"/>
      <name val="Calibri"/>
      <family val="2"/>
      <scheme val="minor"/>
    </font>
    <font>
      <b/>
      <sz val="12"/>
      <color theme="9" tint="-0.249977111117893"/>
      <name val="Calibri"/>
      <family val="2"/>
      <scheme val="minor"/>
    </font>
    <font>
      <sz val="12"/>
      <name val="Calibri"/>
      <family val="2"/>
      <scheme val="minor"/>
    </font>
    <font>
      <sz val="12"/>
      <color rgb="FFFF0000"/>
      <name val="Calibri"/>
      <family val="2"/>
      <scheme val="minor"/>
    </font>
    <font>
      <b/>
      <sz val="14"/>
      <color theme="1"/>
      <name val="Calibri"/>
      <family val="2"/>
      <scheme val="minor"/>
    </font>
    <font>
      <b/>
      <sz val="16"/>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indexed="9"/>
        <bgColor indexed="26"/>
      </patternFill>
    </fill>
    <fill>
      <patternFill patternType="solid">
        <fgColor theme="9" tint="0.79998168889431442"/>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medium">
        <color indexed="8"/>
      </top>
      <bottom/>
      <diagonal/>
    </border>
    <border>
      <left/>
      <right style="thin">
        <color indexed="64"/>
      </right>
      <top/>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5" fillId="0" borderId="0"/>
    <xf numFmtId="0" fontId="12" fillId="0" borderId="0"/>
    <xf numFmtId="168" fontId="20" fillId="0" borderId="0" applyFont="0" applyFill="0" applyBorder="0" applyAlignment="0" applyProtection="0"/>
  </cellStyleXfs>
  <cellXfs count="62">
    <xf numFmtId="0" fontId="0" fillId="0" borderId="0" xfId="0"/>
    <xf numFmtId="0" fontId="0" fillId="0" borderId="0" xfId="0" applyAlignment="1"/>
    <xf numFmtId="0" fontId="7" fillId="0" borderId="0" xfId="3" applyFont="1"/>
    <xf numFmtId="0" fontId="9" fillId="0" borderId="0" xfId="3" applyFont="1" applyAlignment="1">
      <alignment horizontal="right"/>
    </xf>
    <xf numFmtId="0" fontId="8" fillId="0" borderId="0" xfId="3" applyFont="1"/>
    <xf numFmtId="0" fontId="10" fillId="3" borderId="0" xfId="3" applyFont="1" applyFill="1" applyAlignment="1">
      <alignment horizontal="left" vertical="center"/>
    </xf>
    <xf numFmtId="0" fontId="11" fillId="3" borderId="0" xfId="3" applyFont="1" applyFill="1" applyAlignment="1">
      <alignment horizontal="right" vertical="center"/>
    </xf>
    <xf numFmtId="167" fontId="11" fillId="3" borderId="0" xfId="3" applyNumberFormat="1" applyFont="1" applyFill="1" applyAlignment="1">
      <alignment horizontal="center" vertical="center"/>
    </xf>
    <xf numFmtId="167" fontId="13" fillId="3" borderId="0" xfId="4" applyNumberFormat="1" applyFont="1" applyFill="1" applyAlignment="1">
      <alignment horizontal="left" vertical="center"/>
    </xf>
    <xf numFmtId="0" fontId="11" fillId="0" borderId="7" xfId="3" applyFont="1" applyBorder="1" applyAlignment="1">
      <alignment horizontal="left"/>
    </xf>
    <xf numFmtId="167" fontId="11" fillId="0" borderId="8" xfId="3" applyNumberFormat="1" applyFont="1" applyBorder="1"/>
    <xf numFmtId="167" fontId="11" fillId="0" borderId="0" xfId="3" applyNumberFormat="1" applyFont="1"/>
    <xf numFmtId="167" fontId="11" fillId="0" borderId="7" xfId="3" applyNumberFormat="1" applyFont="1" applyBorder="1"/>
    <xf numFmtId="167" fontId="11" fillId="3" borderId="8" xfId="3" applyNumberFormat="1" applyFont="1" applyFill="1" applyBorder="1"/>
    <xf numFmtId="0" fontId="5" fillId="3" borderId="0" xfId="3" applyFill="1" applyAlignment="1">
      <alignment vertical="center"/>
    </xf>
    <xf numFmtId="0" fontId="16" fillId="3" borderId="0" xfId="3" applyFont="1" applyFill="1" applyAlignment="1">
      <alignment vertical="center"/>
    </xf>
    <xf numFmtId="0" fontId="11" fillId="0" borderId="0" xfId="3" applyFont="1"/>
    <xf numFmtId="0" fontId="11" fillId="0" borderId="8" xfId="3" applyFont="1" applyBorder="1"/>
    <xf numFmtId="0" fontId="11" fillId="0" borderId="7" xfId="3" applyFont="1" applyBorder="1"/>
    <xf numFmtId="0" fontId="5" fillId="0" borderId="0" xfId="3"/>
    <xf numFmtId="0" fontId="5" fillId="0" borderId="7" xfId="3" applyBorder="1" applyAlignment="1">
      <alignment horizontal="left"/>
    </xf>
    <xf numFmtId="0" fontId="5" fillId="0" borderId="8" xfId="3" applyBorder="1"/>
    <xf numFmtId="0" fontId="5" fillId="0" borderId="7" xfId="3" applyBorder="1"/>
    <xf numFmtId="166" fontId="17" fillId="3" borderId="0" xfId="2" applyNumberFormat="1" applyFont="1" applyFill="1" applyBorder="1" applyAlignment="1" applyProtection="1">
      <alignment horizontal="right"/>
      <protection locked="0"/>
    </xf>
    <xf numFmtId="43" fontId="5" fillId="0" borderId="8" xfId="2" applyFont="1" applyFill="1" applyBorder="1" applyAlignment="1" applyProtection="1"/>
    <xf numFmtId="0" fontId="18" fillId="3" borderId="6" xfId="3" applyFont="1" applyFill="1" applyBorder="1" applyAlignment="1">
      <alignment horizontal="center" vertical="center"/>
    </xf>
    <xf numFmtId="165" fontId="19" fillId="3" borderId="4" xfId="3" applyNumberFormat="1" applyFont="1" applyFill="1" applyBorder="1" applyAlignment="1" applyProtection="1">
      <alignment horizontal="right"/>
      <protection locked="0"/>
    </xf>
    <xf numFmtId="166" fontId="19" fillId="3" borderId="5" xfId="2" applyNumberFormat="1" applyFont="1" applyFill="1" applyBorder="1" applyAlignment="1" applyProtection="1">
      <alignment horizontal="right"/>
      <protection locked="0"/>
    </xf>
    <xf numFmtId="10" fontId="19" fillId="3" borderId="4" xfId="1" applyNumberFormat="1" applyFont="1" applyFill="1" applyBorder="1" applyAlignment="1" applyProtection="1">
      <alignment horizontal="right"/>
      <protection locked="0"/>
    </xf>
    <xf numFmtId="43" fontId="19" fillId="3" borderId="5" xfId="2" applyFont="1" applyFill="1" applyBorder="1" applyAlignment="1" applyProtection="1">
      <alignment horizontal="right"/>
      <protection locked="0"/>
    </xf>
    <xf numFmtId="0" fontId="19" fillId="0" borderId="0" xfId="3" applyFont="1"/>
    <xf numFmtId="0" fontId="5" fillId="0" borderId="7" xfId="3" applyFont="1" applyBorder="1" applyAlignment="1">
      <alignment horizontal="left"/>
    </xf>
    <xf numFmtId="167" fontId="5" fillId="0" borderId="8" xfId="3" applyNumberFormat="1" applyFont="1" applyBorder="1"/>
    <xf numFmtId="167" fontId="5" fillId="0" borderId="0" xfId="3" applyNumberFormat="1" applyFont="1"/>
    <xf numFmtId="167" fontId="5" fillId="0" borderId="7" xfId="3" applyNumberFormat="1" applyFont="1" applyBorder="1"/>
    <xf numFmtId="167" fontId="5" fillId="3" borderId="9" xfId="3" applyNumberFormat="1" applyFont="1" applyFill="1" applyBorder="1"/>
    <xf numFmtId="0" fontId="5" fillId="0" borderId="0" xfId="3" applyFont="1"/>
    <xf numFmtId="167" fontId="5" fillId="3" borderId="8" xfId="3" applyNumberFormat="1" applyFont="1" applyFill="1" applyBorder="1"/>
    <xf numFmtId="0" fontId="3" fillId="0" borderId="1" xfId="0" applyFont="1" applyFill="1" applyBorder="1" applyAlignment="1">
      <alignment vertical="center"/>
    </xf>
    <xf numFmtId="164" fontId="21" fillId="4" borderId="1" xfId="0" applyNumberFormat="1" applyFont="1" applyFill="1" applyBorder="1" applyAlignment="1" applyProtection="1">
      <alignment vertical="center"/>
      <protection locked="0"/>
    </xf>
    <xf numFmtId="9" fontId="21" fillId="4" borderId="1" xfId="1" applyFont="1" applyFill="1" applyBorder="1" applyAlignment="1" applyProtection="1">
      <alignment vertical="center"/>
      <protection locked="0"/>
    </xf>
    <xf numFmtId="0" fontId="21" fillId="4" borderId="1" xfId="0" applyFont="1" applyFill="1" applyBorder="1" applyAlignment="1" applyProtection="1">
      <alignment vertical="center"/>
      <protection locked="0"/>
    </xf>
    <xf numFmtId="164" fontId="3" fillId="0" borderId="1" xfId="0" applyNumberFormat="1" applyFont="1" applyFill="1" applyBorder="1" applyAlignment="1">
      <alignment vertical="center"/>
    </xf>
    <xf numFmtId="1" fontId="3" fillId="0" borderId="1" xfId="0" applyNumberFormat="1" applyFont="1" applyFill="1" applyBorder="1" applyAlignment="1">
      <alignment vertical="center"/>
    </xf>
    <xf numFmtId="164" fontId="2" fillId="0" borderId="1" xfId="0" applyNumberFormat="1" applyFont="1" applyFill="1" applyBorder="1" applyAlignment="1">
      <alignment horizontal="right" vertical="center"/>
    </xf>
    <xf numFmtId="0" fontId="23" fillId="0" borderId="1" xfId="0" applyFont="1" applyFill="1" applyBorder="1" applyAlignment="1">
      <alignment vertical="center"/>
    </xf>
    <xf numFmtId="9" fontId="3" fillId="0" borderId="1" xfId="1" applyFont="1" applyFill="1" applyBorder="1" applyAlignment="1" applyProtection="1">
      <alignment vertical="center"/>
      <protection locked="0"/>
    </xf>
    <xf numFmtId="0" fontId="21" fillId="0" borderId="1" xfId="0" applyFont="1" applyFill="1" applyBorder="1" applyAlignment="1">
      <alignment vertical="center"/>
    </xf>
    <xf numFmtId="164" fontId="21" fillId="0" borderId="1" xfId="0" applyNumberFormat="1" applyFont="1" applyFill="1" applyBorder="1" applyAlignment="1">
      <alignment horizontal="right" vertical="center"/>
    </xf>
    <xf numFmtId="0" fontId="24" fillId="0" borderId="1" xfId="0" applyFont="1" applyFill="1" applyBorder="1" applyAlignment="1">
      <alignment vertical="center"/>
    </xf>
    <xf numFmtId="164" fontId="24" fillId="0" borderId="1" xfId="0" applyNumberFormat="1" applyFont="1" applyFill="1" applyBorder="1" applyAlignment="1">
      <alignment horizontal="right" vertical="center"/>
    </xf>
    <xf numFmtId="0" fontId="0" fillId="0" borderId="0" xfId="0" applyFont="1" applyAlignment="1"/>
    <xf numFmtId="169" fontId="0" fillId="0" borderId="0" xfId="0" applyNumberFormat="1" applyAlignment="1"/>
    <xf numFmtId="0" fontId="21" fillId="0" borderId="1" xfId="0" applyFont="1" applyFill="1" applyBorder="1" applyAlignment="1" applyProtection="1">
      <alignment vertical="center"/>
      <protection locked="0"/>
    </xf>
    <xf numFmtId="164" fontId="21" fillId="4" borderId="1" xfId="0" applyNumberFormat="1" applyFont="1" applyFill="1" applyBorder="1" applyAlignment="1">
      <alignment horizontal="right" vertical="center"/>
    </xf>
    <xf numFmtId="164" fontId="23" fillId="5" borderId="1" xfId="0" applyNumberFormat="1" applyFont="1" applyFill="1" applyBorder="1" applyAlignment="1">
      <alignment horizontal="right" vertical="center"/>
    </xf>
    <xf numFmtId="0" fontId="26" fillId="0" borderId="10" xfId="0" applyFont="1" applyBorder="1" applyAlignment="1">
      <alignment horizontal="center" vertical="center" wrapText="1"/>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7" fillId="0" borderId="0" xfId="0" applyFont="1" applyAlignment="1">
      <alignment horizontal="center" vertical="center"/>
    </xf>
    <xf numFmtId="0" fontId="0" fillId="0" borderId="0" xfId="0" applyAlignment="1">
      <alignment horizontal="center"/>
    </xf>
    <xf numFmtId="0" fontId="6" fillId="0" borderId="0" xfId="3" applyFont="1" applyAlignment="1">
      <alignment horizontal="right"/>
    </xf>
  </cellXfs>
  <cellStyles count="6">
    <cellStyle name="Collegamento ipertestuale" xfId="4" builtinId="8"/>
    <cellStyle name="Euro" xfId="5"/>
    <cellStyle name="Excel Built-in Normal" xfId="3"/>
    <cellStyle name="Migliaia" xfId="2" builtinId="3"/>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6</xdr:col>
      <xdr:colOff>28575</xdr:colOff>
      <xdr:row>2</xdr:row>
      <xdr:rowOff>247650</xdr:rowOff>
    </xdr:from>
    <xdr:to>
      <xdr:col>6</xdr:col>
      <xdr:colOff>200025</xdr:colOff>
      <xdr:row>4</xdr:row>
      <xdr:rowOff>0</xdr:rowOff>
    </xdr:to>
    <xdr:sp macro="" textlink="">
      <xdr:nvSpPr>
        <xdr:cNvPr id="2" name="CasellaDiTesto 2">
          <a:extLst>
            <a:ext uri="{FF2B5EF4-FFF2-40B4-BE49-F238E27FC236}">
              <a16:creationId xmlns="" xmlns:a16="http://schemas.microsoft.com/office/drawing/2014/main" id="{B67B51DF-9A19-4318-81AF-FB8CA6CE65D9}"/>
            </a:ext>
          </a:extLst>
        </xdr:cNvPr>
        <xdr:cNvSpPr>
          <a:spLocks noChangeArrowheads="1"/>
        </xdr:cNvSpPr>
      </xdr:nvSpPr>
      <xdr:spPr bwMode="auto">
        <a:xfrm>
          <a:off x="9105900" y="217170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28575</xdr:colOff>
      <xdr:row>2</xdr:row>
      <xdr:rowOff>247650</xdr:rowOff>
    </xdr:from>
    <xdr:to>
      <xdr:col>7</xdr:col>
      <xdr:colOff>200025</xdr:colOff>
      <xdr:row>4</xdr:row>
      <xdr:rowOff>0</xdr:rowOff>
    </xdr:to>
    <xdr:sp macro="" textlink="">
      <xdr:nvSpPr>
        <xdr:cNvPr id="4" name="CasellaDiTesto 2">
          <a:extLst>
            <a:ext uri="{FF2B5EF4-FFF2-40B4-BE49-F238E27FC236}">
              <a16:creationId xmlns="" xmlns:a16="http://schemas.microsoft.com/office/drawing/2014/main" id="{AD2D988E-9E41-4C06-947B-D997D8287DB4}"/>
            </a:ext>
          </a:extLst>
        </xdr:cNvPr>
        <xdr:cNvSpPr>
          <a:spLocks noChangeArrowheads="1"/>
        </xdr:cNvSpPr>
      </xdr:nvSpPr>
      <xdr:spPr bwMode="auto">
        <a:xfrm>
          <a:off x="497205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28575</xdr:colOff>
      <xdr:row>2</xdr:row>
      <xdr:rowOff>247650</xdr:rowOff>
    </xdr:from>
    <xdr:to>
      <xdr:col>8</xdr:col>
      <xdr:colOff>200025</xdr:colOff>
      <xdr:row>4</xdr:row>
      <xdr:rowOff>0</xdr:rowOff>
    </xdr:to>
    <xdr:sp macro="" textlink="">
      <xdr:nvSpPr>
        <xdr:cNvPr id="5" name="CasellaDiTesto 2">
          <a:extLst>
            <a:ext uri="{FF2B5EF4-FFF2-40B4-BE49-F238E27FC236}">
              <a16:creationId xmlns="" xmlns:a16="http://schemas.microsoft.com/office/drawing/2014/main" id="{818F58DB-8822-4EE9-8083-11536692AED4}"/>
            </a:ext>
          </a:extLst>
        </xdr:cNvPr>
        <xdr:cNvSpPr>
          <a:spLocks noChangeArrowheads="1"/>
        </xdr:cNvSpPr>
      </xdr:nvSpPr>
      <xdr:spPr bwMode="auto">
        <a:xfrm>
          <a:off x="497205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28575</xdr:colOff>
      <xdr:row>2</xdr:row>
      <xdr:rowOff>247650</xdr:rowOff>
    </xdr:from>
    <xdr:to>
      <xdr:col>11</xdr:col>
      <xdr:colOff>200025</xdr:colOff>
      <xdr:row>4</xdr:row>
      <xdr:rowOff>0</xdr:rowOff>
    </xdr:to>
    <xdr:sp macro="" textlink="">
      <xdr:nvSpPr>
        <xdr:cNvPr id="8" name="CasellaDiTesto 2">
          <a:extLst>
            <a:ext uri="{FF2B5EF4-FFF2-40B4-BE49-F238E27FC236}">
              <a16:creationId xmlns="" xmlns:a16="http://schemas.microsoft.com/office/drawing/2014/main" id="{7343AA5C-4FDE-4521-86C3-29A03A3C4728}"/>
            </a:ext>
          </a:extLst>
        </xdr:cNvPr>
        <xdr:cNvSpPr>
          <a:spLocks noChangeArrowheads="1"/>
        </xdr:cNvSpPr>
      </xdr:nvSpPr>
      <xdr:spPr bwMode="auto">
        <a:xfrm>
          <a:off x="497205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28575</xdr:colOff>
      <xdr:row>2</xdr:row>
      <xdr:rowOff>247650</xdr:rowOff>
    </xdr:from>
    <xdr:to>
      <xdr:col>12</xdr:col>
      <xdr:colOff>200025</xdr:colOff>
      <xdr:row>4</xdr:row>
      <xdr:rowOff>0</xdr:rowOff>
    </xdr:to>
    <xdr:sp macro="" textlink="">
      <xdr:nvSpPr>
        <xdr:cNvPr id="9" name="CasellaDiTesto 2">
          <a:extLst>
            <a:ext uri="{FF2B5EF4-FFF2-40B4-BE49-F238E27FC236}">
              <a16:creationId xmlns="" xmlns:a16="http://schemas.microsoft.com/office/drawing/2014/main" id="{88065936-A5B2-45B6-AD15-3C2C11CE42A2}"/>
            </a:ext>
          </a:extLst>
        </xdr:cNvPr>
        <xdr:cNvSpPr>
          <a:spLocks noChangeArrowheads="1"/>
        </xdr:cNvSpPr>
      </xdr:nvSpPr>
      <xdr:spPr bwMode="auto">
        <a:xfrm>
          <a:off x="497205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28575</xdr:colOff>
      <xdr:row>2</xdr:row>
      <xdr:rowOff>247650</xdr:rowOff>
    </xdr:from>
    <xdr:to>
      <xdr:col>13</xdr:col>
      <xdr:colOff>200025</xdr:colOff>
      <xdr:row>4</xdr:row>
      <xdr:rowOff>0</xdr:rowOff>
    </xdr:to>
    <xdr:sp macro="" textlink="">
      <xdr:nvSpPr>
        <xdr:cNvPr id="10" name="CasellaDiTesto 2">
          <a:extLst>
            <a:ext uri="{FF2B5EF4-FFF2-40B4-BE49-F238E27FC236}">
              <a16:creationId xmlns="" xmlns:a16="http://schemas.microsoft.com/office/drawing/2014/main" id="{854945DF-3C5A-49ED-8DBA-346A9B550825}"/>
            </a:ext>
          </a:extLst>
        </xdr:cNvPr>
        <xdr:cNvSpPr>
          <a:spLocks noChangeArrowheads="1"/>
        </xdr:cNvSpPr>
      </xdr:nvSpPr>
      <xdr:spPr bwMode="auto">
        <a:xfrm>
          <a:off x="497205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28575</xdr:colOff>
      <xdr:row>2</xdr:row>
      <xdr:rowOff>247650</xdr:rowOff>
    </xdr:from>
    <xdr:to>
      <xdr:col>14</xdr:col>
      <xdr:colOff>200025</xdr:colOff>
      <xdr:row>4</xdr:row>
      <xdr:rowOff>0</xdr:rowOff>
    </xdr:to>
    <xdr:sp macro="" textlink="">
      <xdr:nvSpPr>
        <xdr:cNvPr id="11" name="CasellaDiTesto 2">
          <a:extLst>
            <a:ext uri="{FF2B5EF4-FFF2-40B4-BE49-F238E27FC236}">
              <a16:creationId xmlns="" xmlns:a16="http://schemas.microsoft.com/office/drawing/2014/main" id="{AD46BB8C-0F88-4EEB-9489-87D4234FB5B8}"/>
            </a:ext>
          </a:extLst>
        </xdr:cNvPr>
        <xdr:cNvSpPr>
          <a:spLocks noChangeArrowheads="1"/>
        </xdr:cNvSpPr>
      </xdr:nvSpPr>
      <xdr:spPr bwMode="auto">
        <a:xfrm>
          <a:off x="497205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28575</xdr:colOff>
      <xdr:row>2</xdr:row>
      <xdr:rowOff>247650</xdr:rowOff>
    </xdr:from>
    <xdr:to>
      <xdr:col>15</xdr:col>
      <xdr:colOff>200025</xdr:colOff>
      <xdr:row>4</xdr:row>
      <xdr:rowOff>0</xdr:rowOff>
    </xdr:to>
    <xdr:sp macro="" textlink="">
      <xdr:nvSpPr>
        <xdr:cNvPr id="12" name="CasellaDiTesto 2">
          <a:extLst>
            <a:ext uri="{FF2B5EF4-FFF2-40B4-BE49-F238E27FC236}">
              <a16:creationId xmlns="" xmlns:a16="http://schemas.microsoft.com/office/drawing/2014/main" id="{C8971F0F-EDFD-43CA-98C8-02F0ABA21498}"/>
            </a:ext>
          </a:extLst>
        </xdr:cNvPr>
        <xdr:cNvSpPr>
          <a:spLocks noChangeArrowheads="1"/>
        </xdr:cNvSpPr>
      </xdr:nvSpPr>
      <xdr:spPr bwMode="auto">
        <a:xfrm>
          <a:off x="497205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28575</xdr:colOff>
      <xdr:row>2</xdr:row>
      <xdr:rowOff>247650</xdr:rowOff>
    </xdr:from>
    <xdr:to>
      <xdr:col>16</xdr:col>
      <xdr:colOff>200025</xdr:colOff>
      <xdr:row>4</xdr:row>
      <xdr:rowOff>0</xdr:rowOff>
    </xdr:to>
    <xdr:sp macro="" textlink="">
      <xdr:nvSpPr>
        <xdr:cNvPr id="13" name="CasellaDiTesto 2">
          <a:extLst>
            <a:ext uri="{FF2B5EF4-FFF2-40B4-BE49-F238E27FC236}">
              <a16:creationId xmlns="" xmlns:a16="http://schemas.microsoft.com/office/drawing/2014/main" id="{12C70700-3C13-4E7D-9AF0-CF2AD69A23F1}"/>
            </a:ext>
          </a:extLst>
        </xdr:cNvPr>
        <xdr:cNvSpPr>
          <a:spLocks noChangeArrowheads="1"/>
        </xdr:cNvSpPr>
      </xdr:nvSpPr>
      <xdr:spPr bwMode="auto">
        <a:xfrm>
          <a:off x="497205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28575</xdr:colOff>
      <xdr:row>2</xdr:row>
      <xdr:rowOff>247650</xdr:rowOff>
    </xdr:from>
    <xdr:to>
      <xdr:col>17</xdr:col>
      <xdr:colOff>200025</xdr:colOff>
      <xdr:row>4</xdr:row>
      <xdr:rowOff>0</xdr:rowOff>
    </xdr:to>
    <xdr:sp macro="" textlink="">
      <xdr:nvSpPr>
        <xdr:cNvPr id="14" name="CasellaDiTesto 2">
          <a:extLst>
            <a:ext uri="{FF2B5EF4-FFF2-40B4-BE49-F238E27FC236}">
              <a16:creationId xmlns="" xmlns:a16="http://schemas.microsoft.com/office/drawing/2014/main" id="{55F74304-37A8-4199-BCFD-0C31D4796886}"/>
            </a:ext>
          </a:extLst>
        </xdr:cNvPr>
        <xdr:cNvSpPr>
          <a:spLocks noChangeArrowheads="1"/>
        </xdr:cNvSpPr>
      </xdr:nvSpPr>
      <xdr:spPr bwMode="auto">
        <a:xfrm>
          <a:off x="497205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18</xdr:col>
      <xdr:colOff>28575</xdr:colOff>
      <xdr:row>2</xdr:row>
      <xdr:rowOff>247650</xdr:rowOff>
    </xdr:from>
    <xdr:to>
      <xdr:col>18</xdr:col>
      <xdr:colOff>200025</xdr:colOff>
      <xdr:row>4</xdr:row>
      <xdr:rowOff>0</xdr:rowOff>
    </xdr:to>
    <xdr:sp macro="" textlink="">
      <xdr:nvSpPr>
        <xdr:cNvPr id="15" name="CasellaDiTesto 2">
          <a:extLst>
            <a:ext uri="{FF2B5EF4-FFF2-40B4-BE49-F238E27FC236}">
              <a16:creationId xmlns="" xmlns:a16="http://schemas.microsoft.com/office/drawing/2014/main" id="{D1316733-1FF5-4573-AFCB-6D8AF0AA7B92}"/>
            </a:ext>
          </a:extLst>
        </xdr:cNvPr>
        <xdr:cNvSpPr>
          <a:spLocks noChangeArrowheads="1"/>
        </xdr:cNvSpPr>
      </xdr:nvSpPr>
      <xdr:spPr bwMode="auto">
        <a:xfrm>
          <a:off x="497205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28575</xdr:colOff>
      <xdr:row>2</xdr:row>
      <xdr:rowOff>247650</xdr:rowOff>
    </xdr:from>
    <xdr:to>
      <xdr:col>19</xdr:col>
      <xdr:colOff>200025</xdr:colOff>
      <xdr:row>4</xdr:row>
      <xdr:rowOff>0</xdr:rowOff>
    </xdr:to>
    <xdr:sp macro="" textlink="">
      <xdr:nvSpPr>
        <xdr:cNvPr id="16" name="CasellaDiTesto 2">
          <a:extLst>
            <a:ext uri="{FF2B5EF4-FFF2-40B4-BE49-F238E27FC236}">
              <a16:creationId xmlns="" xmlns:a16="http://schemas.microsoft.com/office/drawing/2014/main" id="{3B854BE5-5252-4420-9EFC-4B9E2C703EEE}"/>
            </a:ext>
          </a:extLst>
        </xdr:cNvPr>
        <xdr:cNvSpPr>
          <a:spLocks noChangeArrowheads="1"/>
        </xdr:cNvSpPr>
      </xdr:nvSpPr>
      <xdr:spPr bwMode="auto">
        <a:xfrm>
          <a:off x="497205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28575</xdr:colOff>
      <xdr:row>2</xdr:row>
      <xdr:rowOff>247650</xdr:rowOff>
    </xdr:from>
    <xdr:to>
      <xdr:col>20</xdr:col>
      <xdr:colOff>200025</xdr:colOff>
      <xdr:row>4</xdr:row>
      <xdr:rowOff>0</xdr:rowOff>
    </xdr:to>
    <xdr:sp macro="" textlink="">
      <xdr:nvSpPr>
        <xdr:cNvPr id="17" name="CasellaDiTesto 2">
          <a:extLst>
            <a:ext uri="{FF2B5EF4-FFF2-40B4-BE49-F238E27FC236}">
              <a16:creationId xmlns="" xmlns:a16="http://schemas.microsoft.com/office/drawing/2014/main" id="{37C2CB2D-B7D3-4D71-9DA2-812F0589040C}"/>
            </a:ext>
          </a:extLst>
        </xdr:cNvPr>
        <xdr:cNvSpPr>
          <a:spLocks noChangeArrowheads="1"/>
        </xdr:cNvSpPr>
      </xdr:nvSpPr>
      <xdr:spPr bwMode="auto">
        <a:xfrm>
          <a:off x="497205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xdr:colOff>
      <xdr:row>2</xdr:row>
      <xdr:rowOff>247650</xdr:rowOff>
    </xdr:from>
    <xdr:to>
      <xdr:col>6</xdr:col>
      <xdr:colOff>200025</xdr:colOff>
      <xdr:row>4</xdr:row>
      <xdr:rowOff>0</xdr:rowOff>
    </xdr:to>
    <xdr:sp macro="" textlink="">
      <xdr:nvSpPr>
        <xdr:cNvPr id="2" name="CasellaDiTesto 2">
          <a:extLst>
            <a:ext uri="{FF2B5EF4-FFF2-40B4-BE49-F238E27FC236}">
              <a16:creationId xmlns="" xmlns:a16="http://schemas.microsoft.com/office/drawing/2014/main" id="{9416CC99-D77E-4BA2-97BF-ED3461FD0668}"/>
            </a:ext>
          </a:extLst>
        </xdr:cNvPr>
        <xdr:cNvSpPr>
          <a:spLocks noChangeArrowheads="1"/>
        </xdr:cNvSpPr>
      </xdr:nvSpPr>
      <xdr:spPr bwMode="auto">
        <a:xfrm>
          <a:off x="519112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28575</xdr:colOff>
      <xdr:row>2</xdr:row>
      <xdr:rowOff>247650</xdr:rowOff>
    </xdr:from>
    <xdr:to>
      <xdr:col>7</xdr:col>
      <xdr:colOff>200025</xdr:colOff>
      <xdr:row>4</xdr:row>
      <xdr:rowOff>0</xdr:rowOff>
    </xdr:to>
    <xdr:sp macro="" textlink="">
      <xdr:nvSpPr>
        <xdr:cNvPr id="3" name="CasellaDiTesto 2">
          <a:extLst>
            <a:ext uri="{FF2B5EF4-FFF2-40B4-BE49-F238E27FC236}">
              <a16:creationId xmlns="" xmlns:a16="http://schemas.microsoft.com/office/drawing/2014/main" id="{15C6B6BC-F1C2-4B70-BACC-3461B30912B1}"/>
            </a:ext>
          </a:extLst>
        </xdr:cNvPr>
        <xdr:cNvSpPr>
          <a:spLocks noChangeArrowheads="1"/>
        </xdr:cNvSpPr>
      </xdr:nvSpPr>
      <xdr:spPr bwMode="auto">
        <a:xfrm>
          <a:off x="635317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28575</xdr:colOff>
      <xdr:row>2</xdr:row>
      <xdr:rowOff>247650</xdr:rowOff>
    </xdr:from>
    <xdr:to>
      <xdr:col>8</xdr:col>
      <xdr:colOff>200025</xdr:colOff>
      <xdr:row>4</xdr:row>
      <xdr:rowOff>0</xdr:rowOff>
    </xdr:to>
    <xdr:sp macro="" textlink="">
      <xdr:nvSpPr>
        <xdr:cNvPr id="4" name="CasellaDiTesto 2">
          <a:extLst>
            <a:ext uri="{FF2B5EF4-FFF2-40B4-BE49-F238E27FC236}">
              <a16:creationId xmlns="" xmlns:a16="http://schemas.microsoft.com/office/drawing/2014/main" id="{A8384E4F-FBA8-4B81-A873-96AEE1674C32}"/>
            </a:ext>
          </a:extLst>
        </xdr:cNvPr>
        <xdr:cNvSpPr>
          <a:spLocks noChangeArrowheads="1"/>
        </xdr:cNvSpPr>
      </xdr:nvSpPr>
      <xdr:spPr bwMode="auto">
        <a:xfrm>
          <a:off x="72009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28575</xdr:colOff>
      <xdr:row>2</xdr:row>
      <xdr:rowOff>247650</xdr:rowOff>
    </xdr:from>
    <xdr:to>
      <xdr:col>11</xdr:col>
      <xdr:colOff>200025</xdr:colOff>
      <xdr:row>4</xdr:row>
      <xdr:rowOff>0</xdr:rowOff>
    </xdr:to>
    <xdr:sp macro="" textlink="">
      <xdr:nvSpPr>
        <xdr:cNvPr id="5" name="CasellaDiTesto 2">
          <a:extLst>
            <a:ext uri="{FF2B5EF4-FFF2-40B4-BE49-F238E27FC236}">
              <a16:creationId xmlns="" xmlns:a16="http://schemas.microsoft.com/office/drawing/2014/main" id="{E0AD85B1-4FFF-42F4-ADA5-4D6D0ADEF66D}"/>
            </a:ext>
          </a:extLst>
        </xdr:cNvPr>
        <xdr:cNvSpPr>
          <a:spLocks noChangeArrowheads="1"/>
        </xdr:cNvSpPr>
      </xdr:nvSpPr>
      <xdr:spPr bwMode="auto">
        <a:xfrm>
          <a:off x="93726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28575</xdr:colOff>
      <xdr:row>2</xdr:row>
      <xdr:rowOff>247650</xdr:rowOff>
    </xdr:from>
    <xdr:to>
      <xdr:col>12</xdr:col>
      <xdr:colOff>200025</xdr:colOff>
      <xdr:row>4</xdr:row>
      <xdr:rowOff>0</xdr:rowOff>
    </xdr:to>
    <xdr:sp macro="" textlink="">
      <xdr:nvSpPr>
        <xdr:cNvPr id="6" name="CasellaDiTesto 2">
          <a:extLst>
            <a:ext uri="{FF2B5EF4-FFF2-40B4-BE49-F238E27FC236}">
              <a16:creationId xmlns="" xmlns:a16="http://schemas.microsoft.com/office/drawing/2014/main" id="{3FBB768A-DFB2-45D5-880B-FCB772D240E5}"/>
            </a:ext>
          </a:extLst>
        </xdr:cNvPr>
        <xdr:cNvSpPr>
          <a:spLocks noChangeArrowheads="1"/>
        </xdr:cNvSpPr>
      </xdr:nvSpPr>
      <xdr:spPr bwMode="auto">
        <a:xfrm>
          <a:off x="101727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28575</xdr:colOff>
      <xdr:row>2</xdr:row>
      <xdr:rowOff>247650</xdr:rowOff>
    </xdr:from>
    <xdr:to>
      <xdr:col>13</xdr:col>
      <xdr:colOff>200025</xdr:colOff>
      <xdr:row>4</xdr:row>
      <xdr:rowOff>0</xdr:rowOff>
    </xdr:to>
    <xdr:sp macro="" textlink="">
      <xdr:nvSpPr>
        <xdr:cNvPr id="7" name="CasellaDiTesto 2">
          <a:extLst>
            <a:ext uri="{FF2B5EF4-FFF2-40B4-BE49-F238E27FC236}">
              <a16:creationId xmlns="" xmlns:a16="http://schemas.microsoft.com/office/drawing/2014/main" id="{2637EAA7-F319-4082-A64F-9B4DC114A875}"/>
            </a:ext>
          </a:extLst>
        </xdr:cNvPr>
        <xdr:cNvSpPr>
          <a:spLocks noChangeArrowheads="1"/>
        </xdr:cNvSpPr>
      </xdr:nvSpPr>
      <xdr:spPr bwMode="auto">
        <a:xfrm>
          <a:off x="1075372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28575</xdr:colOff>
      <xdr:row>2</xdr:row>
      <xdr:rowOff>247650</xdr:rowOff>
    </xdr:from>
    <xdr:to>
      <xdr:col>14</xdr:col>
      <xdr:colOff>200025</xdr:colOff>
      <xdr:row>4</xdr:row>
      <xdr:rowOff>0</xdr:rowOff>
    </xdr:to>
    <xdr:sp macro="" textlink="">
      <xdr:nvSpPr>
        <xdr:cNvPr id="8" name="CasellaDiTesto 2">
          <a:extLst>
            <a:ext uri="{FF2B5EF4-FFF2-40B4-BE49-F238E27FC236}">
              <a16:creationId xmlns="" xmlns:a16="http://schemas.microsoft.com/office/drawing/2014/main" id="{63A8848A-94A2-40A0-B30F-D60476D22104}"/>
            </a:ext>
          </a:extLst>
        </xdr:cNvPr>
        <xdr:cNvSpPr>
          <a:spLocks noChangeArrowheads="1"/>
        </xdr:cNvSpPr>
      </xdr:nvSpPr>
      <xdr:spPr bwMode="auto">
        <a:xfrm>
          <a:off x="1133475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28575</xdr:colOff>
      <xdr:row>2</xdr:row>
      <xdr:rowOff>247650</xdr:rowOff>
    </xdr:from>
    <xdr:to>
      <xdr:col>15</xdr:col>
      <xdr:colOff>200025</xdr:colOff>
      <xdr:row>4</xdr:row>
      <xdr:rowOff>0</xdr:rowOff>
    </xdr:to>
    <xdr:sp macro="" textlink="">
      <xdr:nvSpPr>
        <xdr:cNvPr id="9" name="CasellaDiTesto 2">
          <a:extLst>
            <a:ext uri="{FF2B5EF4-FFF2-40B4-BE49-F238E27FC236}">
              <a16:creationId xmlns="" xmlns:a16="http://schemas.microsoft.com/office/drawing/2014/main" id="{D99F43F7-ADF1-4E2C-ACA9-6C8F658F343B}"/>
            </a:ext>
          </a:extLst>
        </xdr:cNvPr>
        <xdr:cNvSpPr>
          <a:spLocks noChangeArrowheads="1"/>
        </xdr:cNvSpPr>
      </xdr:nvSpPr>
      <xdr:spPr bwMode="auto">
        <a:xfrm>
          <a:off x="1191577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28575</xdr:colOff>
      <xdr:row>2</xdr:row>
      <xdr:rowOff>247650</xdr:rowOff>
    </xdr:from>
    <xdr:to>
      <xdr:col>16</xdr:col>
      <xdr:colOff>200025</xdr:colOff>
      <xdr:row>4</xdr:row>
      <xdr:rowOff>0</xdr:rowOff>
    </xdr:to>
    <xdr:sp macro="" textlink="">
      <xdr:nvSpPr>
        <xdr:cNvPr id="10" name="CasellaDiTesto 2">
          <a:extLst>
            <a:ext uri="{FF2B5EF4-FFF2-40B4-BE49-F238E27FC236}">
              <a16:creationId xmlns="" xmlns:a16="http://schemas.microsoft.com/office/drawing/2014/main" id="{79D41F39-A411-4FBB-8B29-55DCB769DA5B}"/>
            </a:ext>
          </a:extLst>
        </xdr:cNvPr>
        <xdr:cNvSpPr>
          <a:spLocks noChangeArrowheads="1"/>
        </xdr:cNvSpPr>
      </xdr:nvSpPr>
      <xdr:spPr bwMode="auto">
        <a:xfrm>
          <a:off x="124968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28575</xdr:colOff>
      <xdr:row>2</xdr:row>
      <xdr:rowOff>247650</xdr:rowOff>
    </xdr:from>
    <xdr:to>
      <xdr:col>17</xdr:col>
      <xdr:colOff>200025</xdr:colOff>
      <xdr:row>4</xdr:row>
      <xdr:rowOff>0</xdr:rowOff>
    </xdr:to>
    <xdr:sp macro="" textlink="">
      <xdr:nvSpPr>
        <xdr:cNvPr id="11" name="CasellaDiTesto 2">
          <a:extLst>
            <a:ext uri="{FF2B5EF4-FFF2-40B4-BE49-F238E27FC236}">
              <a16:creationId xmlns="" xmlns:a16="http://schemas.microsoft.com/office/drawing/2014/main" id="{9DB67305-1F19-4791-808B-30C02BB352BB}"/>
            </a:ext>
          </a:extLst>
        </xdr:cNvPr>
        <xdr:cNvSpPr>
          <a:spLocks noChangeArrowheads="1"/>
        </xdr:cNvSpPr>
      </xdr:nvSpPr>
      <xdr:spPr bwMode="auto">
        <a:xfrm>
          <a:off x="1307782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18</xdr:col>
      <xdr:colOff>28575</xdr:colOff>
      <xdr:row>2</xdr:row>
      <xdr:rowOff>247650</xdr:rowOff>
    </xdr:from>
    <xdr:to>
      <xdr:col>18</xdr:col>
      <xdr:colOff>200025</xdr:colOff>
      <xdr:row>4</xdr:row>
      <xdr:rowOff>0</xdr:rowOff>
    </xdr:to>
    <xdr:sp macro="" textlink="">
      <xdr:nvSpPr>
        <xdr:cNvPr id="12" name="CasellaDiTesto 2">
          <a:extLst>
            <a:ext uri="{FF2B5EF4-FFF2-40B4-BE49-F238E27FC236}">
              <a16:creationId xmlns="" xmlns:a16="http://schemas.microsoft.com/office/drawing/2014/main" id="{575125D3-7279-4FDD-B40E-CAD5B5B772A9}"/>
            </a:ext>
          </a:extLst>
        </xdr:cNvPr>
        <xdr:cNvSpPr>
          <a:spLocks noChangeArrowheads="1"/>
        </xdr:cNvSpPr>
      </xdr:nvSpPr>
      <xdr:spPr bwMode="auto">
        <a:xfrm>
          <a:off x="1365885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28575</xdr:colOff>
      <xdr:row>2</xdr:row>
      <xdr:rowOff>247650</xdr:rowOff>
    </xdr:from>
    <xdr:to>
      <xdr:col>19</xdr:col>
      <xdr:colOff>200025</xdr:colOff>
      <xdr:row>4</xdr:row>
      <xdr:rowOff>0</xdr:rowOff>
    </xdr:to>
    <xdr:sp macro="" textlink="">
      <xdr:nvSpPr>
        <xdr:cNvPr id="13" name="CasellaDiTesto 2">
          <a:extLst>
            <a:ext uri="{FF2B5EF4-FFF2-40B4-BE49-F238E27FC236}">
              <a16:creationId xmlns="" xmlns:a16="http://schemas.microsoft.com/office/drawing/2014/main" id="{A7B7C1D5-83A1-46F2-A4E7-1B8001440AD0}"/>
            </a:ext>
          </a:extLst>
        </xdr:cNvPr>
        <xdr:cNvSpPr>
          <a:spLocks noChangeArrowheads="1"/>
        </xdr:cNvSpPr>
      </xdr:nvSpPr>
      <xdr:spPr bwMode="auto">
        <a:xfrm>
          <a:off x="1423987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28575</xdr:colOff>
      <xdr:row>2</xdr:row>
      <xdr:rowOff>247650</xdr:rowOff>
    </xdr:from>
    <xdr:to>
      <xdr:col>20</xdr:col>
      <xdr:colOff>200025</xdr:colOff>
      <xdr:row>4</xdr:row>
      <xdr:rowOff>0</xdr:rowOff>
    </xdr:to>
    <xdr:sp macro="" textlink="">
      <xdr:nvSpPr>
        <xdr:cNvPr id="14" name="CasellaDiTesto 2">
          <a:extLst>
            <a:ext uri="{FF2B5EF4-FFF2-40B4-BE49-F238E27FC236}">
              <a16:creationId xmlns="" xmlns:a16="http://schemas.microsoft.com/office/drawing/2014/main" id="{E2D44291-3965-4647-AEDF-4F12C3D12595}"/>
            </a:ext>
          </a:extLst>
        </xdr:cNvPr>
        <xdr:cNvSpPr>
          <a:spLocks noChangeArrowheads="1"/>
        </xdr:cNvSpPr>
      </xdr:nvSpPr>
      <xdr:spPr bwMode="auto">
        <a:xfrm>
          <a:off x="148209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28575</xdr:colOff>
      <xdr:row>2</xdr:row>
      <xdr:rowOff>247650</xdr:rowOff>
    </xdr:from>
    <xdr:to>
      <xdr:col>6</xdr:col>
      <xdr:colOff>200025</xdr:colOff>
      <xdr:row>4</xdr:row>
      <xdr:rowOff>0</xdr:rowOff>
    </xdr:to>
    <xdr:sp macro="" textlink="">
      <xdr:nvSpPr>
        <xdr:cNvPr id="2" name="CasellaDiTesto 2">
          <a:extLst>
            <a:ext uri="{FF2B5EF4-FFF2-40B4-BE49-F238E27FC236}">
              <a16:creationId xmlns="" xmlns:a16="http://schemas.microsoft.com/office/drawing/2014/main" id="{7B499728-1647-4185-9C22-7546B0A64BD7}"/>
            </a:ext>
          </a:extLst>
        </xdr:cNvPr>
        <xdr:cNvSpPr>
          <a:spLocks noChangeArrowheads="1"/>
        </xdr:cNvSpPr>
      </xdr:nvSpPr>
      <xdr:spPr bwMode="auto">
        <a:xfrm>
          <a:off x="519112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28575</xdr:colOff>
      <xdr:row>2</xdr:row>
      <xdr:rowOff>247650</xdr:rowOff>
    </xdr:from>
    <xdr:to>
      <xdr:col>7</xdr:col>
      <xdr:colOff>200025</xdr:colOff>
      <xdr:row>4</xdr:row>
      <xdr:rowOff>0</xdr:rowOff>
    </xdr:to>
    <xdr:sp macro="" textlink="">
      <xdr:nvSpPr>
        <xdr:cNvPr id="3" name="CasellaDiTesto 2">
          <a:extLst>
            <a:ext uri="{FF2B5EF4-FFF2-40B4-BE49-F238E27FC236}">
              <a16:creationId xmlns="" xmlns:a16="http://schemas.microsoft.com/office/drawing/2014/main" id="{F34150E2-ED11-4D61-A1B9-FDE5DBFF8B3C}"/>
            </a:ext>
          </a:extLst>
        </xdr:cNvPr>
        <xdr:cNvSpPr>
          <a:spLocks noChangeArrowheads="1"/>
        </xdr:cNvSpPr>
      </xdr:nvSpPr>
      <xdr:spPr bwMode="auto">
        <a:xfrm>
          <a:off x="635317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28575</xdr:colOff>
      <xdr:row>2</xdr:row>
      <xdr:rowOff>247650</xdr:rowOff>
    </xdr:from>
    <xdr:to>
      <xdr:col>8</xdr:col>
      <xdr:colOff>200025</xdr:colOff>
      <xdr:row>4</xdr:row>
      <xdr:rowOff>0</xdr:rowOff>
    </xdr:to>
    <xdr:sp macro="" textlink="">
      <xdr:nvSpPr>
        <xdr:cNvPr id="4" name="CasellaDiTesto 2">
          <a:extLst>
            <a:ext uri="{FF2B5EF4-FFF2-40B4-BE49-F238E27FC236}">
              <a16:creationId xmlns="" xmlns:a16="http://schemas.microsoft.com/office/drawing/2014/main" id="{CBB96298-CA31-4157-A9AB-EAE1617447D4}"/>
            </a:ext>
          </a:extLst>
        </xdr:cNvPr>
        <xdr:cNvSpPr>
          <a:spLocks noChangeArrowheads="1"/>
        </xdr:cNvSpPr>
      </xdr:nvSpPr>
      <xdr:spPr bwMode="auto">
        <a:xfrm>
          <a:off x="72009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28575</xdr:colOff>
      <xdr:row>2</xdr:row>
      <xdr:rowOff>247650</xdr:rowOff>
    </xdr:from>
    <xdr:to>
      <xdr:col>11</xdr:col>
      <xdr:colOff>200025</xdr:colOff>
      <xdr:row>4</xdr:row>
      <xdr:rowOff>0</xdr:rowOff>
    </xdr:to>
    <xdr:sp macro="" textlink="">
      <xdr:nvSpPr>
        <xdr:cNvPr id="5" name="CasellaDiTesto 2">
          <a:extLst>
            <a:ext uri="{FF2B5EF4-FFF2-40B4-BE49-F238E27FC236}">
              <a16:creationId xmlns="" xmlns:a16="http://schemas.microsoft.com/office/drawing/2014/main" id="{0257083E-AB1B-47DA-8741-ED2586A76F44}"/>
            </a:ext>
          </a:extLst>
        </xdr:cNvPr>
        <xdr:cNvSpPr>
          <a:spLocks noChangeArrowheads="1"/>
        </xdr:cNvSpPr>
      </xdr:nvSpPr>
      <xdr:spPr bwMode="auto">
        <a:xfrm>
          <a:off x="93726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28575</xdr:colOff>
      <xdr:row>2</xdr:row>
      <xdr:rowOff>247650</xdr:rowOff>
    </xdr:from>
    <xdr:to>
      <xdr:col>12</xdr:col>
      <xdr:colOff>200025</xdr:colOff>
      <xdr:row>4</xdr:row>
      <xdr:rowOff>0</xdr:rowOff>
    </xdr:to>
    <xdr:sp macro="" textlink="">
      <xdr:nvSpPr>
        <xdr:cNvPr id="6" name="CasellaDiTesto 2">
          <a:extLst>
            <a:ext uri="{FF2B5EF4-FFF2-40B4-BE49-F238E27FC236}">
              <a16:creationId xmlns="" xmlns:a16="http://schemas.microsoft.com/office/drawing/2014/main" id="{5B0EE7E8-ECCC-438C-B621-A3AB75CCA67E}"/>
            </a:ext>
          </a:extLst>
        </xdr:cNvPr>
        <xdr:cNvSpPr>
          <a:spLocks noChangeArrowheads="1"/>
        </xdr:cNvSpPr>
      </xdr:nvSpPr>
      <xdr:spPr bwMode="auto">
        <a:xfrm>
          <a:off x="101727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28575</xdr:colOff>
      <xdr:row>2</xdr:row>
      <xdr:rowOff>247650</xdr:rowOff>
    </xdr:from>
    <xdr:to>
      <xdr:col>13</xdr:col>
      <xdr:colOff>200025</xdr:colOff>
      <xdr:row>4</xdr:row>
      <xdr:rowOff>0</xdr:rowOff>
    </xdr:to>
    <xdr:sp macro="" textlink="">
      <xdr:nvSpPr>
        <xdr:cNvPr id="7" name="CasellaDiTesto 2">
          <a:extLst>
            <a:ext uri="{FF2B5EF4-FFF2-40B4-BE49-F238E27FC236}">
              <a16:creationId xmlns="" xmlns:a16="http://schemas.microsoft.com/office/drawing/2014/main" id="{8E2A3BB9-1870-42FC-9D46-3D173A31803E}"/>
            </a:ext>
          </a:extLst>
        </xdr:cNvPr>
        <xdr:cNvSpPr>
          <a:spLocks noChangeArrowheads="1"/>
        </xdr:cNvSpPr>
      </xdr:nvSpPr>
      <xdr:spPr bwMode="auto">
        <a:xfrm>
          <a:off x="1075372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28575</xdr:colOff>
      <xdr:row>2</xdr:row>
      <xdr:rowOff>247650</xdr:rowOff>
    </xdr:from>
    <xdr:to>
      <xdr:col>14</xdr:col>
      <xdr:colOff>200025</xdr:colOff>
      <xdr:row>4</xdr:row>
      <xdr:rowOff>0</xdr:rowOff>
    </xdr:to>
    <xdr:sp macro="" textlink="">
      <xdr:nvSpPr>
        <xdr:cNvPr id="8" name="CasellaDiTesto 2">
          <a:extLst>
            <a:ext uri="{FF2B5EF4-FFF2-40B4-BE49-F238E27FC236}">
              <a16:creationId xmlns="" xmlns:a16="http://schemas.microsoft.com/office/drawing/2014/main" id="{89D861D3-EA2F-49B6-A993-B66F833C0783}"/>
            </a:ext>
          </a:extLst>
        </xdr:cNvPr>
        <xdr:cNvSpPr>
          <a:spLocks noChangeArrowheads="1"/>
        </xdr:cNvSpPr>
      </xdr:nvSpPr>
      <xdr:spPr bwMode="auto">
        <a:xfrm>
          <a:off x="1133475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28575</xdr:colOff>
      <xdr:row>2</xdr:row>
      <xdr:rowOff>247650</xdr:rowOff>
    </xdr:from>
    <xdr:to>
      <xdr:col>15</xdr:col>
      <xdr:colOff>200025</xdr:colOff>
      <xdr:row>4</xdr:row>
      <xdr:rowOff>0</xdr:rowOff>
    </xdr:to>
    <xdr:sp macro="" textlink="">
      <xdr:nvSpPr>
        <xdr:cNvPr id="9" name="CasellaDiTesto 2">
          <a:extLst>
            <a:ext uri="{FF2B5EF4-FFF2-40B4-BE49-F238E27FC236}">
              <a16:creationId xmlns="" xmlns:a16="http://schemas.microsoft.com/office/drawing/2014/main" id="{2100F526-922B-49D9-BB70-860B847A4194}"/>
            </a:ext>
          </a:extLst>
        </xdr:cNvPr>
        <xdr:cNvSpPr>
          <a:spLocks noChangeArrowheads="1"/>
        </xdr:cNvSpPr>
      </xdr:nvSpPr>
      <xdr:spPr bwMode="auto">
        <a:xfrm>
          <a:off x="1191577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28575</xdr:colOff>
      <xdr:row>2</xdr:row>
      <xdr:rowOff>247650</xdr:rowOff>
    </xdr:from>
    <xdr:to>
      <xdr:col>16</xdr:col>
      <xdr:colOff>200025</xdr:colOff>
      <xdr:row>4</xdr:row>
      <xdr:rowOff>0</xdr:rowOff>
    </xdr:to>
    <xdr:sp macro="" textlink="">
      <xdr:nvSpPr>
        <xdr:cNvPr id="10" name="CasellaDiTesto 2">
          <a:extLst>
            <a:ext uri="{FF2B5EF4-FFF2-40B4-BE49-F238E27FC236}">
              <a16:creationId xmlns="" xmlns:a16="http://schemas.microsoft.com/office/drawing/2014/main" id="{85500B04-89A9-4AAD-9EE8-EA2C65F1E777}"/>
            </a:ext>
          </a:extLst>
        </xdr:cNvPr>
        <xdr:cNvSpPr>
          <a:spLocks noChangeArrowheads="1"/>
        </xdr:cNvSpPr>
      </xdr:nvSpPr>
      <xdr:spPr bwMode="auto">
        <a:xfrm>
          <a:off x="124968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28575</xdr:colOff>
      <xdr:row>2</xdr:row>
      <xdr:rowOff>247650</xdr:rowOff>
    </xdr:from>
    <xdr:to>
      <xdr:col>17</xdr:col>
      <xdr:colOff>200025</xdr:colOff>
      <xdr:row>4</xdr:row>
      <xdr:rowOff>0</xdr:rowOff>
    </xdr:to>
    <xdr:sp macro="" textlink="">
      <xdr:nvSpPr>
        <xdr:cNvPr id="11" name="CasellaDiTesto 2">
          <a:extLst>
            <a:ext uri="{FF2B5EF4-FFF2-40B4-BE49-F238E27FC236}">
              <a16:creationId xmlns="" xmlns:a16="http://schemas.microsoft.com/office/drawing/2014/main" id="{997715DA-33D8-4331-9CD9-A37C9AFF3C22}"/>
            </a:ext>
          </a:extLst>
        </xdr:cNvPr>
        <xdr:cNvSpPr>
          <a:spLocks noChangeArrowheads="1"/>
        </xdr:cNvSpPr>
      </xdr:nvSpPr>
      <xdr:spPr bwMode="auto">
        <a:xfrm>
          <a:off x="1307782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18</xdr:col>
      <xdr:colOff>28575</xdr:colOff>
      <xdr:row>2</xdr:row>
      <xdr:rowOff>247650</xdr:rowOff>
    </xdr:from>
    <xdr:to>
      <xdr:col>18</xdr:col>
      <xdr:colOff>200025</xdr:colOff>
      <xdr:row>4</xdr:row>
      <xdr:rowOff>0</xdr:rowOff>
    </xdr:to>
    <xdr:sp macro="" textlink="">
      <xdr:nvSpPr>
        <xdr:cNvPr id="12" name="CasellaDiTesto 2">
          <a:extLst>
            <a:ext uri="{FF2B5EF4-FFF2-40B4-BE49-F238E27FC236}">
              <a16:creationId xmlns="" xmlns:a16="http://schemas.microsoft.com/office/drawing/2014/main" id="{94082386-6A0E-42F0-8375-D34123658D55}"/>
            </a:ext>
          </a:extLst>
        </xdr:cNvPr>
        <xdr:cNvSpPr>
          <a:spLocks noChangeArrowheads="1"/>
        </xdr:cNvSpPr>
      </xdr:nvSpPr>
      <xdr:spPr bwMode="auto">
        <a:xfrm>
          <a:off x="1365885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28575</xdr:colOff>
      <xdr:row>2</xdr:row>
      <xdr:rowOff>247650</xdr:rowOff>
    </xdr:from>
    <xdr:to>
      <xdr:col>19</xdr:col>
      <xdr:colOff>200025</xdr:colOff>
      <xdr:row>4</xdr:row>
      <xdr:rowOff>0</xdr:rowOff>
    </xdr:to>
    <xdr:sp macro="" textlink="">
      <xdr:nvSpPr>
        <xdr:cNvPr id="13" name="CasellaDiTesto 2">
          <a:extLst>
            <a:ext uri="{FF2B5EF4-FFF2-40B4-BE49-F238E27FC236}">
              <a16:creationId xmlns="" xmlns:a16="http://schemas.microsoft.com/office/drawing/2014/main" id="{DA9958E1-B8A0-4A09-A7A1-04FDCE0AFFBA}"/>
            </a:ext>
          </a:extLst>
        </xdr:cNvPr>
        <xdr:cNvSpPr>
          <a:spLocks noChangeArrowheads="1"/>
        </xdr:cNvSpPr>
      </xdr:nvSpPr>
      <xdr:spPr bwMode="auto">
        <a:xfrm>
          <a:off x="1423987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28575</xdr:colOff>
      <xdr:row>2</xdr:row>
      <xdr:rowOff>247650</xdr:rowOff>
    </xdr:from>
    <xdr:to>
      <xdr:col>20</xdr:col>
      <xdr:colOff>200025</xdr:colOff>
      <xdr:row>4</xdr:row>
      <xdr:rowOff>0</xdr:rowOff>
    </xdr:to>
    <xdr:sp macro="" textlink="">
      <xdr:nvSpPr>
        <xdr:cNvPr id="14" name="CasellaDiTesto 2">
          <a:extLst>
            <a:ext uri="{FF2B5EF4-FFF2-40B4-BE49-F238E27FC236}">
              <a16:creationId xmlns="" xmlns:a16="http://schemas.microsoft.com/office/drawing/2014/main" id="{7126F254-79AA-4147-8F79-E51F746C3663}"/>
            </a:ext>
          </a:extLst>
        </xdr:cNvPr>
        <xdr:cNvSpPr>
          <a:spLocks noChangeArrowheads="1"/>
        </xdr:cNvSpPr>
      </xdr:nvSpPr>
      <xdr:spPr bwMode="auto">
        <a:xfrm>
          <a:off x="148209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28575</xdr:colOff>
      <xdr:row>2</xdr:row>
      <xdr:rowOff>247650</xdr:rowOff>
    </xdr:from>
    <xdr:to>
      <xdr:col>6</xdr:col>
      <xdr:colOff>200025</xdr:colOff>
      <xdr:row>4</xdr:row>
      <xdr:rowOff>0</xdr:rowOff>
    </xdr:to>
    <xdr:sp macro="" textlink="">
      <xdr:nvSpPr>
        <xdr:cNvPr id="2" name="CasellaDiTesto 2">
          <a:extLst>
            <a:ext uri="{FF2B5EF4-FFF2-40B4-BE49-F238E27FC236}">
              <a16:creationId xmlns="" xmlns:a16="http://schemas.microsoft.com/office/drawing/2014/main" id="{496BAEB8-CA3A-49D2-9BBC-0C37A793B04C}"/>
            </a:ext>
          </a:extLst>
        </xdr:cNvPr>
        <xdr:cNvSpPr>
          <a:spLocks noChangeArrowheads="1"/>
        </xdr:cNvSpPr>
      </xdr:nvSpPr>
      <xdr:spPr bwMode="auto">
        <a:xfrm>
          <a:off x="519112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28575</xdr:colOff>
      <xdr:row>2</xdr:row>
      <xdr:rowOff>247650</xdr:rowOff>
    </xdr:from>
    <xdr:to>
      <xdr:col>7</xdr:col>
      <xdr:colOff>200025</xdr:colOff>
      <xdr:row>4</xdr:row>
      <xdr:rowOff>0</xdr:rowOff>
    </xdr:to>
    <xdr:sp macro="" textlink="">
      <xdr:nvSpPr>
        <xdr:cNvPr id="3" name="CasellaDiTesto 2">
          <a:extLst>
            <a:ext uri="{FF2B5EF4-FFF2-40B4-BE49-F238E27FC236}">
              <a16:creationId xmlns="" xmlns:a16="http://schemas.microsoft.com/office/drawing/2014/main" id="{F9E50982-41AC-4727-BA79-FA7346CC9915}"/>
            </a:ext>
          </a:extLst>
        </xdr:cNvPr>
        <xdr:cNvSpPr>
          <a:spLocks noChangeArrowheads="1"/>
        </xdr:cNvSpPr>
      </xdr:nvSpPr>
      <xdr:spPr bwMode="auto">
        <a:xfrm>
          <a:off x="635317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28575</xdr:colOff>
      <xdr:row>2</xdr:row>
      <xdr:rowOff>247650</xdr:rowOff>
    </xdr:from>
    <xdr:to>
      <xdr:col>8</xdr:col>
      <xdr:colOff>200025</xdr:colOff>
      <xdr:row>4</xdr:row>
      <xdr:rowOff>0</xdr:rowOff>
    </xdr:to>
    <xdr:sp macro="" textlink="">
      <xdr:nvSpPr>
        <xdr:cNvPr id="4" name="CasellaDiTesto 2">
          <a:extLst>
            <a:ext uri="{FF2B5EF4-FFF2-40B4-BE49-F238E27FC236}">
              <a16:creationId xmlns="" xmlns:a16="http://schemas.microsoft.com/office/drawing/2014/main" id="{3B61A5D7-FE88-42D7-A052-AFBD2D7331B7}"/>
            </a:ext>
          </a:extLst>
        </xdr:cNvPr>
        <xdr:cNvSpPr>
          <a:spLocks noChangeArrowheads="1"/>
        </xdr:cNvSpPr>
      </xdr:nvSpPr>
      <xdr:spPr bwMode="auto">
        <a:xfrm>
          <a:off x="72009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28575</xdr:colOff>
      <xdr:row>2</xdr:row>
      <xdr:rowOff>247650</xdr:rowOff>
    </xdr:from>
    <xdr:to>
      <xdr:col>11</xdr:col>
      <xdr:colOff>200025</xdr:colOff>
      <xdr:row>4</xdr:row>
      <xdr:rowOff>0</xdr:rowOff>
    </xdr:to>
    <xdr:sp macro="" textlink="">
      <xdr:nvSpPr>
        <xdr:cNvPr id="5" name="CasellaDiTesto 2">
          <a:extLst>
            <a:ext uri="{FF2B5EF4-FFF2-40B4-BE49-F238E27FC236}">
              <a16:creationId xmlns="" xmlns:a16="http://schemas.microsoft.com/office/drawing/2014/main" id="{D91C1315-BA5C-4E17-8F2B-402943536368}"/>
            </a:ext>
          </a:extLst>
        </xdr:cNvPr>
        <xdr:cNvSpPr>
          <a:spLocks noChangeArrowheads="1"/>
        </xdr:cNvSpPr>
      </xdr:nvSpPr>
      <xdr:spPr bwMode="auto">
        <a:xfrm>
          <a:off x="93726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28575</xdr:colOff>
      <xdr:row>2</xdr:row>
      <xdr:rowOff>247650</xdr:rowOff>
    </xdr:from>
    <xdr:to>
      <xdr:col>12</xdr:col>
      <xdr:colOff>200025</xdr:colOff>
      <xdr:row>4</xdr:row>
      <xdr:rowOff>0</xdr:rowOff>
    </xdr:to>
    <xdr:sp macro="" textlink="">
      <xdr:nvSpPr>
        <xdr:cNvPr id="6" name="CasellaDiTesto 2">
          <a:extLst>
            <a:ext uri="{FF2B5EF4-FFF2-40B4-BE49-F238E27FC236}">
              <a16:creationId xmlns="" xmlns:a16="http://schemas.microsoft.com/office/drawing/2014/main" id="{B1B34016-8CDC-4700-9998-410A9A977A9B}"/>
            </a:ext>
          </a:extLst>
        </xdr:cNvPr>
        <xdr:cNvSpPr>
          <a:spLocks noChangeArrowheads="1"/>
        </xdr:cNvSpPr>
      </xdr:nvSpPr>
      <xdr:spPr bwMode="auto">
        <a:xfrm>
          <a:off x="101727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28575</xdr:colOff>
      <xdr:row>2</xdr:row>
      <xdr:rowOff>247650</xdr:rowOff>
    </xdr:from>
    <xdr:to>
      <xdr:col>13</xdr:col>
      <xdr:colOff>200025</xdr:colOff>
      <xdr:row>4</xdr:row>
      <xdr:rowOff>0</xdr:rowOff>
    </xdr:to>
    <xdr:sp macro="" textlink="">
      <xdr:nvSpPr>
        <xdr:cNvPr id="7" name="CasellaDiTesto 2">
          <a:extLst>
            <a:ext uri="{FF2B5EF4-FFF2-40B4-BE49-F238E27FC236}">
              <a16:creationId xmlns="" xmlns:a16="http://schemas.microsoft.com/office/drawing/2014/main" id="{C0622F9C-BE34-45F4-BB7C-5B6CE247BF80}"/>
            </a:ext>
          </a:extLst>
        </xdr:cNvPr>
        <xdr:cNvSpPr>
          <a:spLocks noChangeArrowheads="1"/>
        </xdr:cNvSpPr>
      </xdr:nvSpPr>
      <xdr:spPr bwMode="auto">
        <a:xfrm>
          <a:off x="1075372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28575</xdr:colOff>
      <xdr:row>2</xdr:row>
      <xdr:rowOff>247650</xdr:rowOff>
    </xdr:from>
    <xdr:to>
      <xdr:col>14</xdr:col>
      <xdr:colOff>200025</xdr:colOff>
      <xdr:row>4</xdr:row>
      <xdr:rowOff>0</xdr:rowOff>
    </xdr:to>
    <xdr:sp macro="" textlink="">
      <xdr:nvSpPr>
        <xdr:cNvPr id="8" name="CasellaDiTesto 2">
          <a:extLst>
            <a:ext uri="{FF2B5EF4-FFF2-40B4-BE49-F238E27FC236}">
              <a16:creationId xmlns="" xmlns:a16="http://schemas.microsoft.com/office/drawing/2014/main" id="{A2671282-C9CD-43AB-88CE-2FFEE659FA1D}"/>
            </a:ext>
          </a:extLst>
        </xdr:cNvPr>
        <xdr:cNvSpPr>
          <a:spLocks noChangeArrowheads="1"/>
        </xdr:cNvSpPr>
      </xdr:nvSpPr>
      <xdr:spPr bwMode="auto">
        <a:xfrm>
          <a:off x="1133475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28575</xdr:colOff>
      <xdr:row>2</xdr:row>
      <xdr:rowOff>247650</xdr:rowOff>
    </xdr:from>
    <xdr:to>
      <xdr:col>15</xdr:col>
      <xdr:colOff>200025</xdr:colOff>
      <xdr:row>4</xdr:row>
      <xdr:rowOff>0</xdr:rowOff>
    </xdr:to>
    <xdr:sp macro="" textlink="">
      <xdr:nvSpPr>
        <xdr:cNvPr id="9" name="CasellaDiTesto 2">
          <a:extLst>
            <a:ext uri="{FF2B5EF4-FFF2-40B4-BE49-F238E27FC236}">
              <a16:creationId xmlns="" xmlns:a16="http://schemas.microsoft.com/office/drawing/2014/main" id="{497B4DAC-B416-4598-9EC1-3E7AA12BE777}"/>
            </a:ext>
          </a:extLst>
        </xdr:cNvPr>
        <xdr:cNvSpPr>
          <a:spLocks noChangeArrowheads="1"/>
        </xdr:cNvSpPr>
      </xdr:nvSpPr>
      <xdr:spPr bwMode="auto">
        <a:xfrm>
          <a:off x="1191577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28575</xdr:colOff>
      <xdr:row>2</xdr:row>
      <xdr:rowOff>247650</xdr:rowOff>
    </xdr:from>
    <xdr:to>
      <xdr:col>16</xdr:col>
      <xdr:colOff>200025</xdr:colOff>
      <xdr:row>4</xdr:row>
      <xdr:rowOff>0</xdr:rowOff>
    </xdr:to>
    <xdr:sp macro="" textlink="">
      <xdr:nvSpPr>
        <xdr:cNvPr id="10" name="CasellaDiTesto 2">
          <a:extLst>
            <a:ext uri="{FF2B5EF4-FFF2-40B4-BE49-F238E27FC236}">
              <a16:creationId xmlns="" xmlns:a16="http://schemas.microsoft.com/office/drawing/2014/main" id="{A16330B7-FFA3-4E6D-B760-FF275246EDC6}"/>
            </a:ext>
          </a:extLst>
        </xdr:cNvPr>
        <xdr:cNvSpPr>
          <a:spLocks noChangeArrowheads="1"/>
        </xdr:cNvSpPr>
      </xdr:nvSpPr>
      <xdr:spPr bwMode="auto">
        <a:xfrm>
          <a:off x="124968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28575</xdr:colOff>
      <xdr:row>2</xdr:row>
      <xdr:rowOff>247650</xdr:rowOff>
    </xdr:from>
    <xdr:to>
      <xdr:col>17</xdr:col>
      <xdr:colOff>200025</xdr:colOff>
      <xdr:row>4</xdr:row>
      <xdr:rowOff>0</xdr:rowOff>
    </xdr:to>
    <xdr:sp macro="" textlink="">
      <xdr:nvSpPr>
        <xdr:cNvPr id="11" name="CasellaDiTesto 2">
          <a:extLst>
            <a:ext uri="{FF2B5EF4-FFF2-40B4-BE49-F238E27FC236}">
              <a16:creationId xmlns="" xmlns:a16="http://schemas.microsoft.com/office/drawing/2014/main" id="{1016A098-10BA-49E2-9570-668F37D14C88}"/>
            </a:ext>
          </a:extLst>
        </xdr:cNvPr>
        <xdr:cNvSpPr>
          <a:spLocks noChangeArrowheads="1"/>
        </xdr:cNvSpPr>
      </xdr:nvSpPr>
      <xdr:spPr bwMode="auto">
        <a:xfrm>
          <a:off x="1307782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18</xdr:col>
      <xdr:colOff>28575</xdr:colOff>
      <xdr:row>2</xdr:row>
      <xdr:rowOff>247650</xdr:rowOff>
    </xdr:from>
    <xdr:to>
      <xdr:col>18</xdr:col>
      <xdr:colOff>200025</xdr:colOff>
      <xdr:row>4</xdr:row>
      <xdr:rowOff>0</xdr:rowOff>
    </xdr:to>
    <xdr:sp macro="" textlink="">
      <xdr:nvSpPr>
        <xdr:cNvPr id="12" name="CasellaDiTesto 2">
          <a:extLst>
            <a:ext uri="{FF2B5EF4-FFF2-40B4-BE49-F238E27FC236}">
              <a16:creationId xmlns="" xmlns:a16="http://schemas.microsoft.com/office/drawing/2014/main" id="{200A0734-36DC-4D8E-984E-F8E6A73BD236}"/>
            </a:ext>
          </a:extLst>
        </xdr:cNvPr>
        <xdr:cNvSpPr>
          <a:spLocks noChangeArrowheads="1"/>
        </xdr:cNvSpPr>
      </xdr:nvSpPr>
      <xdr:spPr bwMode="auto">
        <a:xfrm>
          <a:off x="1365885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28575</xdr:colOff>
      <xdr:row>2</xdr:row>
      <xdr:rowOff>247650</xdr:rowOff>
    </xdr:from>
    <xdr:to>
      <xdr:col>19</xdr:col>
      <xdr:colOff>200025</xdr:colOff>
      <xdr:row>4</xdr:row>
      <xdr:rowOff>0</xdr:rowOff>
    </xdr:to>
    <xdr:sp macro="" textlink="">
      <xdr:nvSpPr>
        <xdr:cNvPr id="13" name="CasellaDiTesto 2">
          <a:extLst>
            <a:ext uri="{FF2B5EF4-FFF2-40B4-BE49-F238E27FC236}">
              <a16:creationId xmlns="" xmlns:a16="http://schemas.microsoft.com/office/drawing/2014/main" id="{FD966DC0-F531-4626-9D35-46BB92F6B656}"/>
            </a:ext>
          </a:extLst>
        </xdr:cNvPr>
        <xdr:cNvSpPr>
          <a:spLocks noChangeArrowheads="1"/>
        </xdr:cNvSpPr>
      </xdr:nvSpPr>
      <xdr:spPr bwMode="auto">
        <a:xfrm>
          <a:off x="1423987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28575</xdr:colOff>
      <xdr:row>2</xdr:row>
      <xdr:rowOff>247650</xdr:rowOff>
    </xdr:from>
    <xdr:to>
      <xdr:col>20</xdr:col>
      <xdr:colOff>200025</xdr:colOff>
      <xdr:row>4</xdr:row>
      <xdr:rowOff>0</xdr:rowOff>
    </xdr:to>
    <xdr:sp macro="" textlink="">
      <xdr:nvSpPr>
        <xdr:cNvPr id="14" name="CasellaDiTesto 2">
          <a:extLst>
            <a:ext uri="{FF2B5EF4-FFF2-40B4-BE49-F238E27FC236}">
              <a16:creationId xmlns="" xmlns:a16="http://schemas.microsoft.com/office/drawing/2014/main" id="{86EB820F-519D-44DE-B46C-B420818592E3}"/>
            </a:ext>
          </a:extLst>
        </xdr:cNvPr>
        <xdr:cNvSpPr>
          <a:spLocks noChangeArrowheads="1"/>
        </xdr:cNvSpPr>
      </xdr:nvSpPr>
      <xdr:spPr bwMode="auto">
        <a:xfrm>
          <a:off x="148209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28575</xdr:colOff>
      <xdr:row>2</xdr:row>
      <xdr:rowOff>247650</xdr:rowOff>
    </xdr:from>
    <xdr:to>
      <xdr:col>6</xdr:col>
      <xdr:colOff>200025</xdr:colOff>
      <xdr:row>4</xdr:row>
      <xdr:rowOff>0</xdr:rowOff>
    </xdr:to>
    <xdr:sp macro="" textlink="">
      <xdr:nvSpPr>
        <xdr:cNvPr id="2" name="CasellaDiTesto 2">
          <a:extLst>
            <a:ext uri="{FF2B5EF4-FFF2-40B4-BE49-F238E27FC236}">
              <a16:creationId xmlns="" xmlns:a16="http://schemas.microsoft.com/office/drawing/2014/main" id="{F797A32D-D04B-42B5-A3FE-AAAC72FD02C4}"/>
            </a:ext>
          </a:extLst>
        </xdr:cNvPr>
        <xdr:cNvSpPr>
          <a:spLocks noChangeArrowheads="1"/>
        </xdr:cNvSpPr>
      </xdr:nvSpPr>
      <xdr:spPr bwMode="auto">
        <a:xfrm>
          <a:off x="519112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28575</xdr:colOff>
      <xdr:row>2</xdr:row>
      <xdr:rowOff>247650</xdr:rowOff>
    </xdr:from>
    <xdr:to>
      <xdr:col>7</xdr:col>
      <xdr:colOff>200025</xdr:colOff>
      <xdr:row>4</xdr:row>
      <xdr:rowOff>0</xdr:rowOff>
    </xdr:to>
    <xdr:sp macro="" textlink="">
      <xdr:nvSpPr>
        <xdr:cNvPr id="3" name="CasellaDiTesto 2">
          <a:extLst>
            <a:ext uri="{FF2B5EF4-FFF2-40B4-BE49-F238E27FC236}">
              <a16:creationId xmlns="" xmlns:a16="http://schemas.microsoft.com/office/drawing/2014/main" id="{9D6A5B1B-061B-4757-8D7E-6E533467BC83}"/>
            </a:ext>
          </a:extLst>
        </xdr:cNvPr>
        <xdr:cNvSpPr>
          <a:spLocks noChangeArrowheads="1"/>
        </xdr:cNvSpPr>
      </xdr:nvSpPr>
      <xdr:spPr bwMode="auto">
        <a:xfrm>
          <a:off x="635317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28575</xdr:colOff>
      <xdr:row>2</xdr:row>
      <xdr:rowOff>247650</xdr:rowOff>
    </xdr:from>
    <xdr:to>
      <xdr:col>8</xdr:col>
      <xdr:colOff>200025</xdr:colOff>
      <xdr:row>4</xdr:row>
      <xdr:rowOff>0</xdr:rowOff>
    </xdr:to>
    <xdr:sp macro="" textlink="">
      <xdr:nvSpPr>
        <xdr:cNvPr id="4" name="CasellaDiTesto 2">
          <a:extLst>
            <a:ext uri="{FF2B5EF4-FFF2-40B4-BE49-F238E27FC236}">
              <a16:creationId xmlns="" xmlns:a16="http://schemas.microsoft.com/office/drawing/2014/main" id="{388C2B73-90D9-4B4C-9F76-AB93B629DC8D}"/>
            </a:ext>
          </a:extLst>
        </xdr:cNvPr>
        <xdr:cNvSpPr>
          <a:spLocks noChangeArrowheads="1"/>
        </xdr:cNvSpPr>
      </xdr:nvSpPr>
      <xdr:spPr bwMode="auto">
        <a:xfrm>
          <a:off x="72009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28575</xdr:colOff>
      <xdr:row>2</xdr:row>
      <xdr:rowOff>247650</xdr:rowOff>
    </xdr:from>
    <xdr:to>
      <xdr:col>11</xdr:col>
      <xdr:colOff>200025</xdr:colOff>
      <xdr:row>4</xdr:row>
      <xdr:rowOff>0</xdr:rowOff>
    </xdr:to>
    <xdr:sp macro="" textlink="">
      <xdr:nvSpPr>
        <xdr:cNvPr id="5" name="CasellaDiTesto 2">
          <a:extLst>
            <a:ext uri="{FF2B5EF4-FFF2-40B4-BE49-F238E27FC236}">
              <a16:creationId xmlns="" xmlns:a16="http://schemas.microsoft.com/office/drawing/2014/main" id="{8DA16968-1DFD-4618-9C77-FCB884414905}"/>
            </a:ext>
          </a:extLst>
        </xdr:cNvPr>
        <xdr:cNvSpPr>
          <a:spLocks noChangeArrowheads="1"/>
        </xdr:cNvSpPr>
      </xdr:nvSpPr>
      <xdr:spPr bwMode="auto">
        <a:xfrm>
          <a:off x="93726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28575</xdr:colOff>
      <xdr:row>2</xdr:row>
      <xdr:rowOff>247650</xdr:rowOff>
    </xdr:from>
    <xdr:to>
      <xdr:col>12</xdr:col>
      <xdr:colOff>200025</xdr:colOff>
      <xdr:row>4</xdr:row>
      <xdr:rowOff>0</xdr:rowOff>
    </xdr:to>
    <xdr:sp macro="" textlink="">
      <xdr:nvSpPr>
        <xdr:cNvPr id="6" name="CasellaDiTesto 2">
          <a:extLst>
            <a:ext uri="{FF2B5EF4-FFF2-40B4-BE49-F238E27FC236}">
              <a16:creationId xmlns="" xmlns:a16="http://schemas.microsoft.com/office/drawing/2014/main" id="{B2CA5F56-FC25-4051-89AE-F4A28A08F70D}"/>
            </a:ext>
          </a:extLst>
        </xdr:cNvPr>
        <xdr:cNvSpPr>
          <a:spLocks noChangeArrowheads="1"/>
        </xdr:cNvSpPr>
      </xdr:nvSpPr>
      <xdr:spPr bwMode="auto">
        <a:xfrm>
          <a:off x="101727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28575</xdr:colOff>
      <xdr:row>2</xdr:row>
      <xdr:rowOff>247650</xdr:rowOff>
    </xdr:from>
    <xdr:to>
      <xdr:col>13</xdr:col>
      <xdr:colOff>200025</xdr:colOff>
      <xdr:row>4</xdr:row>
      <xdr:rowOff>0</xdr:rowOff>
    </xdr:to>
    <xdr:sp macro="" textlink="">
      <xdr:nvSpPr>
        <xdr:cNvPr id="7" name="CasellaDiTesto 2">
          <a:extLst>
            <a:ext uri="{FF2B5EF4-FFF2-40B4-BE49-F238E27FC236}">
              <a16:creationId xmlns="" xmlns:a16="http://schemas.microsoft.com/office/drawing/2014/main" id="{68B2F4B4-91C7-4C7F-A350-55FEA2031654}"/>
            </a:ext>
          </a:extLst>
        </xdr:cNvPr>
        <xdr:cNvSpPr>
          <a:spLocks noChangeArrowheads="1"/>
        </xdr:cNvSpPr>
      </xdr:nvSpPr>
      <xdr:spPr bwMode="auto">
        <a:xfrm>
          <a:off x="1075372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28575</xdr:colOff>
      <xdr:row>2</xdr:row>
      <xdr:rowOff>247650</xdr:rowOff>
    </xdr:from>
    <xdr:to>
      <xdr:col>14</xdr:col>
      <xdr:colOff>200025</xdr:colOff>
      <xdr:row>4</xdr:row>
      <xdr:rowOff>0</xdr:rowOff>
    </xdr:to>
    <xdr:sp macro="" textlink="">
      <xdr:nvSpPr>
        <xdr:cNvPr id="8" name="CasellaDiTesto 2">
          <a:extLst>
            <a:ext uri="{FF2B5EF4-FFF2-40B4-BE49-F238E27FC236}">
              <a16:creationId xmlns="" xmlns:a16="http://schemas.microsoft.com/office/drawing/2014/main" id="{98B6E73B-178D-465E-A4AE-CF6D3E150A36}"/>
            </a:ext>
          </a:extLst>
        </xdr:cNvPr>
        <xdr:cNvSpPr>
          <a:spLocks noChangeArrowheads="1"/>
        </xdr:cNvSpPr>
      </xdr:nvSpPr>
      <xdr:spPr bwMode="auto">
        <a:xfrm>
          <a:off x="1133475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28575</xdr:colOff>
      <xdr:row>2</xdr:row>
      <xdr:rowOff>247650</xdr:rowOff>
    </xdr:from>
    <xdr:to>
      <xdr:col>15</xdr:col>
      <xdr:colOff>200025</xdr:colOff>
      <xdr:row>4</xdr:row>
      <xdr:rowOff>0</xdr:rowOff>
    </xdr:to>
    <xdr:sp macro="" textlink="">
      <xdr:nvSpPr>
        <xdr:cNvPr id="9" name="CasellaDiTesto 2">
          <a:extLst>
            <a:ext uri="{FF2B5EF4-FFF2-40B4-BE49-F238E27FC236}">
              <a16:creationId xmlns="" xmlns:a16="http://schemas.microsoft.com/office/drawing/2014/main" id="{FA687477-9A1F-45D2-A0DB-A0920F9BAD19}"/>
            </a:ext>
          </a:extLst>
        </xdr:cNvPr>
        <xdr:cNvSpPr>
          <a:spLocks noChangeArrowheads="1"/>
        </xdr:cNvSpPr>
      </xdr:nvSpPr>
      <xdr:spPr bwMode="auto">
        <a:xfrm>
          <a:off x="1191577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28575</xdr:colOff>
      <xdr:row>2</xdr:row>
      <xdr:rowOff>247650</xdr:rowOff>
    </xdr:from>
    <xdr:to>
      <xdr:col>16</xdr:col>
      <xdr:colOff>200025</xdr:colOff>
      <xdr:row>4</xdr:row>
      <xdr:rowOff>0</xdr:rowOff>
    </xdr:to>
    <xdr:sp macro="" textlink="">
      <xdr:nvSpPr>
        <xdr:cNvPr id="10" name="CasellaDiTesto 2">
          <a:extLst>
            <a:ext uri="{FF2B5EF4-FFF2-40B4-BE49-F238E27FC236}">
              <a16:creationId xmlns="" xmlns:a16="http://schemas.microsoft.com/office/drawing/2014/main" id="{ECA28E81-A7B2-4B12-91E0-153974EF269B}"/>
            </a:ext>
          </a:extLst>
        </xdr:cNvPr>
        <xdr:cNvSpPr>
          <a:spLocks noChangeArrowheads="1"/>
        </xdr:cNvSpPr>
      </xdr:nvSpPr>
      <xdr:spPr bwMode="auto">
        <a:xfrm>
          <a:off x="124968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28575</xdr:colOff>
      <xdr:row>2</xdr:row>
      <xdr:rowOff>247650</xdr:rowOff>
    </xdr:from>
    <xdr:to>
      <xdr:col>17</xdr:col>
      <xdr:colOff>200025</xdr:colOff>
      <xdr:row>4</xdr:row>
      <xdr:rowOff>0</xdr:rowOff>
    </xdr:to>
    <xdr:sp macro="" textlink="">
      <xdr:nvSpPr>
        <xdr:cNvPr id="11" name="CasellaDiTesto 2">
          <a:extLst>
            <a:ext uri="{FF2B5EF4-FFF2-40B4-BE49-F238E27FC236}">
              <a16:creationId xmlns="" xmlns:a16="http://schemas.microsoft.com/office/drawing/2014/main" id="{40456E82-A735-4E15-B5BD-73D088B41EC0}"/>
            </a:ext>
          </a:extLst>
        </xdr:cNvPr>
        <xdr:cNvSpPr>
          <a:spLocks noChangeArrowheads="1"/>
        </xdr:cNvSpPr>
      </xdr:nvSpPr>
      <xdr:spPr bwMode="auto">
        <a:xfrm>
          <a:off x="1307782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18</xdr:col>
      <xdr:colOff>28575</xdr:colOff>
      <xdr:row>2</xdr:row>
      <xdr:rowOff>247650</xdr:rowOff>
    </xdr:from>
    <xdr:to>
      <xdr:col>18</xdr:col>
      <xdr:colOff>200025</xdr:colOff>
      <xdr:row>4</xdr:row>
      <xdr:rowOff>0</xdr:rowOff>
    </xdr:to>
    <xdr:sp macro="" textlink="">
      <xdr:nvSpPr>
        <xdr:cNvPr id="12" name="CasellaDiTesto 2">
          <a:extLst>
            <a:ext uri="{FF2B5EF4-FFF2-40B4-BE49-F238E27FC236}">
              <a16:creationId xmlns="" xmlns:a16="http://schemas.microsoft.com/office/drawing/2014/main" id="{850024BA-7C50-47C3-8959-DCD305665E83}"/>
            </a:ext>
          </a:extLst>
        </xdr:cNvPr>
        <xdr:cNvSpPr>
          <a:spLocks noChangeArrowheads="1"/>
        </xdr:cNvSpPr>
      </xdr:nvSpPr>
      <xdr:spPr bwMode="auto">
        <a:xfrm>
          <a:off x="1365885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28575</xdr:colOff>
      <xdr:row>2</xdr:row>
      <xdr:rowOff>247650</xdr:rowOff>
    </xdr:from>
    <xdr:to>
      <xdr:col>19</xdr:col>
      <xdr:colOff>200025</xdr:colOff>
      <xdr:row>4</xdr:row>
      <xdr:rowOff>0</xdr:rowOff>
    </xdr:to>
    <xdr:sp macro="" textlink="">
      <xdr:nvSpPr>
        <xdr:cNvPr id="13" name="CasellaDiTesto 2">
          <a:extLst>
            <a:ext uri="{FF2B5EF4-FFF2-40B4-BE49-F238E27FC236}">
              <a16:creationId xmlns="" xmlns:a16="http://schemas.microsoft.com/office/drawing/2014/main" id="{CEED0C84-F4C7-4113-9438-2B1E15895182}"/>
            </a:ext>
          </a:extLst>
        </xdr:cNvPr>
        <xdr:cNvSpPr>
          <a:spLocks noChangeArrowheads="1"/>
        </xdr:cNvSpPr>
      </xdr:nvSpPr>
      <xdr:spPr bwMode="auto">
        <a:xfrm>
          <a:off x="1423987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28575</xdr:colOff>
      <xdr:row>2</xdr:row>
      <xdr:rowOff>247650</xdr:rowOff>
    </xdr:from>
    <xdr:to>
      <xdr:col>20</xdr:col>
      <xdr:colOff>200025</xdr:colOff>
      <xdr:row>4</xdr:row>
      <xdr:rowOff>0</xdr:rowOff>
    </xdr:to>
    <xdr:sp macro="" textlink="">
      <xdr:nvSpPr>
        <xdr:cNvPr id="14" name="CasellaDiTesto 2">
          <a:extLst>
            <a:ext uri="{FF2B5EF4-FFF2-40B4-BE49-F238E27FC236}">
              <a16:creationId xmlns="" xmlns:a16="http://schemas.microsoft.com/office/drawing/2014/main" id="{38B1AC20-C576-46BB-9E4C-5AA7E9224F0A}"/>
            </a:ext>
          </a:extLst>
        </xdr:cNvPr>
        <xdr:cNvSpPr>
          <a:spLocks noChangeArrowheads="1"/>
        </xdr:cNvSpPr>
      </xdr:nvSpPr>
      <xdr:spPr bwMode="auto">
        <a:xfrm>
          <a:off x="148209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28575</xdr:colOff>
      <xdr:row>2</xdr:row>
      <xdr:rowOff>247650</xdr:rowOff>
    </xdr:from>
    <xdr:to>
      <xdr:col>6</xdr:col>
      <xdr:colOff>200025</xdr:colOff>
      <xdr:row>4</xdr:row>
      <xdr:rowOff>0</xdr:rowOff>
    </xdr:to>
    <xdr:sp macro="" textlink="">
      <xdr:nvSpPr>
        <xdr:cNvPr id="2" name="CasellaDiTesto 2">
          <a:extLst>
            <a:ext uri="{FF2B5EF4-FFF2-40B4-BE49-F238E27FC236}">
              <a16:creationId xmlns="" xmlns:a16="http://schemas.microsoft.com/office/drawing/2014/main" id="{B6E3A8FD-954D-425A-B668-086ED8E3D480}"/>
            </a:ext>
          </a:extLst>
        </xdr:cNvPr>
        <xdr:cNvSpPr>
          <a:spLocks noChangeArrowheads="1"/>
        </xdr:cNvSpPr>
      </xdr:nvSpPr>
      <xdr:spPr bwMode="auto">
        <a:xfrm>
          <a:off x="519112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28575</xdr:colOff>
      <xdr:row>2</xdr:row>
      <xdr:rowOff>247650</xdr:rowOff>
    </xdr:from>
    <xdr:to>
      <xdr:col>7</xdr:col>
      <xdr:colOff>200025</xdr:colOff>
      <xdr:row>4</xdr:row>
      <xdr:rowOff>0</xdr:rowOff>
    </xdr:to>
    <xdr:sp macro="" textlink="">
      <xdr:nvSpPr>
        <xdr:cNvPr id="3" name="CasellaDiTesto 2">
          <a:extLst>
            <a:ext uri="{FF2B5EF4-FFF2-40B4-BE49-F238E27FC236}">
              <a16:creationId xmlns="" xmlns:a16="http://schemas.microsoft.com/office/drawing/2014/main" id="{62E89F46-45F4-4347-9813-AEC1F8E1C524}"/>
            </a:ext>
          </a:extLst>
        </xdr:cNvPr>
        <xdr:cNvSpPr>
          <a:spLocks noChangeArrowheads="1"/>
        </xdr:cNvSpPr>
      </xdr:nvSpPr>
      <xdr:spPr bwMode="auto">
        <a:xfrm>
          <a:off x="635317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28575</xdr:colOff>
      <xdr:row>2</xdr:row>
      <xdr:rowOff>247650</xdr:rowOff>
    </xdr:from>
    <xdr:to>
      <xdr:col>8</xdr:col>
      <xdr:colOff>200025</xdr:colOff>
      <xdr:row>4</xdr:row>
      <xdr:rowOff>0</xdr:rowOff>
    </xdr:to>
    <xdr:sp macro="" textlink="">
      <xdr:nvSpPr>
        <xdr:cNvPr id="4" name="CasellaDiTesto 2">
          <a:extLst>
            <a:ext uri="{FF2B5EF4-FFF2-40B4-BE49-F238E27FC236}">
              <a16:creationId xmlns="" xmlns:a16="http://schemas.microsoft.com/office/drawing/2014/main" id="{8727DFD8-8AFD-4994-9C04-01E51B7A6E12}"/>
            </a:ext>
          </a:extLst>
        </xdr:cNvPr>
        <xdr:cNvSpPr>
          <a:spLocks noChangeArrowheads="1"/>
        </xdr:cNvSpPr>
      </xdr:nvSpPr>
      <xdr:spPr bwMode="auto">
        <a:xfrm>
          <a:off x="72009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28575</xdr:colOff>
      <xdr:row>2</xdr:row>
      <xdr:rowOff>247650</xdr:rowOff>
    </xdr:from>
    <xdr:to>
      <xdr:col>11</xdr:col>
      <xdr:colOff>200025</xdr:colOff>
      <xdr:row>4</xdr:row>
      <xdr:rowOff>0</xdr:rowOff>
    </xdr:to>
    <xdr:sp macro="" textlink="">
      <xdr:nvSpPr>
        <xdr:cNvPr id="5" name="CasellaDiTesto 2">
          <a:extLst>
            <a:ext uri="{FF2B5EF4-FFF2-40B4-BE49-F238E27FC236}">
              <a16:creationId xmlns="" xmlns:a16="http://schemas.microsoft.com/office/drawing/2014/main" id="{DF6E0DF4-7287-4B62-B996-C4BC8DA5117C}"/>
            </a:ext>
          </a:extLst>
        </xdr:cNvPr>
        <xdr:cNvSpPr>
          <a:spLocks noChangeArrowheads="1"/>
        </xdr:cNvSpPr>
      </xdr:nvSpPr>
      <xdr:spPr bwMode="auto">
        <a:xfrm>
          <a:off x="93726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28575</xdr:colOff>
      <xdr:row>2</xdr:row>
      <xdr:rowOff>247650</xdr:rowOff>
    </xdr:from>
    <xdr:to>
      <xdr:col>12</xdr:col>
      <xdr:colOff>200025</xdr:colOff>
      <xdr:row>4</xdr:row>
      <xdr:rowOff>0</xdr:rowOff>
    </xdr:to>
    <xdr:sp macro="" textlink="">
      <xdr:nvSpPr>
        <xdr:cNvPr id="6" name="CasellaDiTesto 2">
          <a:extLst>
            <a:ext uri="{FF2B5EF4-FFF2-40B4-BE49-F238E27FC236}">
              <a16:creationId xmlns="" xmlns:a16="http://schemas.microsoft.com/office/drawing/2014/main" id="{C16A8D03-E251-4DE4-B0C6-B6879095CCDD}"/>
            </a:ext>
          </a:extLst>
        </xdr:cNvPr>
        <xdr:cNvSpPr>
          <a:spLocks noChangeArrowheads="1"/>
        </xdr:cNvSpPr>
      </xdr:nvSpPr>
      <xdr:spPr bwMode="auto">
        <a:xfrm>
          <a:off x="101727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28575</xdr:colOff>
      <xdr:row>2</xdr:row>
      <xdr:rowOff>247650</xdr:rowOff>
    </xdr:from>
    <xdr:to>
      <xdr:col>13</xdr:col>
      <xdr:colOff>200025</xdr:colOff>
      <xdr:row>4</xdr:row>
      <xdr:rowOff>0</xdr:rowOff>
    </xdr:to>
    <xdr:sp macro="" textlink="">
      <xdr:nvSpPr>
        <xdr:cNvPr id="7" name="CasellaDiTesto 2">
          <a:extLst>
            <a:ext uri="{FF2B5EF4-FFF2-40B4-BE49-F238E27FC236}">
              <a16:creationId xmlns="" xmlns:a16="http://schemas.microsoft.com/office/drawing/2014/main" id="{A0BDD4DC-2980-4394-B1B4-7BAF7C888434}"/>
            </a:ext>
          </a:extLst>
        </xdr:cNvPr>
        <xdr:cNvSpPr>
          <a:spLocks noChangeArrowheads="1"/>
        </xdr:cNvSpPr>
      </xdr:nvSpPr>
      <xdr:spPr bwMode="auto">
        <a:xfrm>
          <a:off x="1075372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14</xdr:col>
      <xdr:colOff>28575</xdr:colOff>
      <xdr:row>2</xdr:row>
      <xdr:rowOff>247650</xdr:rowOff>
    </xdr:from>
    <xdr:to>
      <xdr:col>14</xdr:col>
      <xdr:colOff>200025</xdr:colOff>
      <xdr:row>4</xdr:row>
      <xdr:rowOff>0</xdr:rowOff>
    </xdr:to>
    <xdr:sp macro="" textlink="">
      <xdr:nvSpPr>
        <xdr:cNvPr id="8" name="CasellaDiTesto 2">
          <a:extLst>
            <a:ext uri="{FF2B5EF4-FFF2-40B4-BE49-F238E27FC236}">
              <a16:creationId xmlns="" xmlns:a16="http://schemas.microsoft.com/office/drawing/2014/main" id="{2C73A897-2FDA-4532-B9E8-E588FF688090}"/>
            </a:ext>
          </a:extLst>
        </xdr:cNvPr>
        <xdr:cNvSpPr>
          <a:spLocks noChangeArrowheads="1"/>
        </xdr:cNvSpPr>
      </xdr:nvSpPr>
      <xdr:spPr bwMode="auto">
        <a:xfrm>
          <a:off x="1133475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28575</xdr:colOff>
      <xdr:row>2</xdr:row>
      <xdr:rowOff>247650</xdr:rowOff>
    </xdr:from>
    <xdr:to>
      <xdr:col>15</xdr:col>
      <xdr:colOff>200025</xdr:colOff>
      <xdr:row>4</xdr:row>
      <xdr:rowOff>0</xdr:rowOff>
    </xdr:to>
    <xdr:sp macro="" textlink="">
      <xdr:nvSpPr>
        <xdr:cNvPr id="9" name="CasellaDiTesto 2">
          <a:extLst>
            <a:ext uri="{FF2B5EF4-FFF2-40B4-BE49-F238E27FC236}">
              <a16:creationId xmlns="" xmlns:a16="http://schemas.microsoft.com/office/drawing/2014/main" id="{C0961705-6809-4FDB-AA12-3DF8D554207C}"/>
            </a:ext>
          </a:extLst>
        </xdr:cNvPr>
        <xdr:cNvSpPr>
          <a:spLocks noChangeArrowheads="1"/>
        </xdr:cNvSpPr>
      </xdr:nvSpPr>
      <xdr:spPr bwMode="auto">
        <a:xfrm>
          <a:off x="1191577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28575</xdr:colOff>
      <xdr:row>2</xdr:row>
      <xdr:rowOff>247650</xdr:rowOff>
    </xdr:from>
    <xdr:to>
      <xdr:col>16</xdr:col>
      <xdr:colOff>200025</xdr:colOff>
      <xdr:row>4</xdr:row>
      <xdr:rowOff>0</xdr:rowOff>
    </xdr:to>
    <xdr:sp macro="" textlink="">
      <xdr:nvSpPr>
        <xdr:cNvPr id="10" name="CasellaDiTesto 2">
          <a:extLst>
            <a:ext uri="{FF2B5EF4-FFF2-40B4-BE49-F238E27FC236}">
              <a16:creationId xmlns="" xmlns:a16="http://schemas.microsoft.com/office/drawing/2014/main" id="{9D8D1820-F4FE-4129-9D35-C5C6049BB881}"/>
            </a:ext>
          </a:extLst>
        </xdr:cNvPr>
        <xdr:cNvSpPr>
          <a:spLocks noChangeArrowheads="1"/>
        </xdr:cNvSpPr>
      </xdr:nvSpPr>
      <xdr:spPr bwMode="auto">
        <a:xfrm>
          <a:off x="124968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28575</xdr:colOff>
      <xdr:row>2</xdr:row>
      <xdr:rowOff>247650</xdr:rowOff>
    </xdr:from>
    <xdr:to>
      <xdr:col>17</xdr:col>
      <xdr:colOff>200025</xdr:colOff>
      <xdr:row>4</xdr:row>
      <xdr:rowOff>0</xdr:rowOff>
    </xdr:to>
    <xdr:sp macro="" textlink="">
      <xdr:nvSpPr>
        <xdr:cNvPr id="11" name="CasellaDiTesto 2">
          <a:extLst>
            <a:ext uri="{FF2B5EF4-FFF2-40B4-BE49-F238E27FC236}">
              <a16:creationId xmlns="" xmlns:a16="http://schemas.microsoft.com/office/drawing/2014/main" id="{12673852-1A83-4C55-97BA-24DD823CC854}"/>
            </a:ext>
          </a:extLst>
        </xdr:cNvPr>
        <xdr:cNvSpPr>
          <a:spLocks noChangeArrowheads="1"/>
        </xdr:cNvSpPr>
      </xdr:nvSpPr>
      <xdr:spPr bwMode="auto">
        <a:xfrm>
          <a:off x="1307782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18</xdr:col>
      <xdr:colOff>28575</xdr:colOff>
      <xdr:row>2</xdr:row>
      <xdr:rowOff>247650</xdr:rowOff>
    </xdr:from>
    <xdr:to>
      <xdr:col>18</xdr:col>
      <xdr:colOff>200025</xdr:colOff>
      <xdr:row>4</xdr:row>
      <xdr:rowOff>0</xdr:rowOff>
    </xdr:to>
    <xdr:sp macro="" textlink="">
      <xdr:nvSpPr>
        <xdr:cNvPr id="12" name="CasellaDiTesto 2">
          <a:extLst>
            <a:ext uri="{FF2B5EF4-FFF2-40B4-BE49-F238E27FC236}">
              <a16:creationId xmlns="" xmlns:a16="http://schemas.microsoft.com/office/drawing/2014/main" id="{EC3612A8-8E19-4F81-9765-597E607FD4EF}"/>
            </a:ext>
          </a:extLst>
        </xdr:cNvPr>
        <xdr:cNvSpPr>
          <a:spLocks noChangeArrowheads="1"/>
        </xdr:cNvSpPr>
      </xdr:nvSpPr>
      <xdr:spPr bwMode="auto">
        <a:xfrm>
          <a:off x="1365885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28575</xdr:colOff>
      <xdr:row>2</xdr:row>
      <xdr:rowOff>247650</xdr:rowOff>
    </xdr:from>
    <xdr:to>
      <xdr:col>19</xdr:col>
      <xdr:colOff>200025</xdr:colOff>
      <xdr:row>4</xdr:row>
      <xdr:rowOff>0</xdr:rowOff>
    </xdr:to>
    <xdr:sp macro="" textlink="">
      <xdr:nvSpPr>
        <xdr:cNvPr id="13" name="CasellaDiTesto 2">
          <a:extLst>
            <a:ext uri="{FF2B5EF4-FFF2-40B4-BE49-F238E27FC236}">
              <a16:creationId xmlns="" xmlns:a16="http://schemas.microsoft.com/office/drawing/2014/main" id="{51106D9D-CE61-4B74-B506-D419B239D75D}"/>
            </a:ext>
          </a:extLst>
        </xdr:cNvPr>
        <xdr:cNvSpPr>
          <a:spLocks noChangeArrowheads="1"/>
        </xdr:cNvSpPr>
      </xdr:nvSpPr>
      <xdr:spPr bwMode="auto">
        <a:xfrm>
          <a:off x="14239875"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28575</xdr:colOff>
      <xdr:row>2</xdr:row>
      <xdr:rowOff>247650</xdr:rowOff>
    </xdr:from>
    <xdr:to>
      <xdr:col>20</xdr:col>
      <xdr:colOff>200025</xdr:colOff>
      <xdr:row>4</xdr:row>
      <xdr:rowOff>0</xdr:rowOff>
    </xdr:to>
    <xdr:sp macro="" textlink="">
      <xdr:nvSpPr>
        <xdr:cNvPr id="14" name="CasellaDiTesto 2">
          <a:extLst>
            <a:ext uri="{FF2B5EF4-FFF2-40B4-BE49-F238E27FC236}">
              <a16:creationId xmlns="" xmlns:a16="http://schemas.microsoft.com/office/drawing/2014/main" id="{FB2456C3-366E-4ADE-B0CF-6359AD7EFBFF}"/>
            </a:ext>
          </a:extLst>
        </xdr:cNvPr>
        <xdr:cNvSpPr>
          <a:spLocks noChangeArrowheads="1"/>
        </xdr:cNvSpPr>
      </xdr:nvSpPr>
      <xdr:spPr bwMode="auto">
        <a:xfrm>
          <a:off x="14820900" y="781050"/>
          <a:ext cx="1714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cia\Downloads\calcolo-mutuo-con-preammortamento-excel-xls%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mortamento mutuo excel xls"/>
    </sheetNames>
    <definedNames>
      <definedName name="Tasso_periodico" refersTo="#RIF!" sheetId="0"/>
    </defined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zoomScale="75" zoomScaleNormal="110" zoomScaleSheetLayoutView="110" workbookViewId="0">
      <selection activeCell="I22" sqref="I22"/>
    </sheetView>
  </sheetViews>
  <sheetFormatPr defaultColWidth="9.140625" defaultRowHeight="15" x14ac:dyDescent="0.25"/>
  <cols>
    <col min="1" max="1" width="10.85546875" style="1" bestFit="1" customWidth="1"/>
    <col min="2" max="2" width="40.140625" style="1" customWidth="1"/>
    <col min="3" max="3" width="13.42578125" style="1" customWidth="1"/>
    <col min="4" max="4" width="2.42578125" style="1" customWidth="1"/>
    <col min="5" max="5" width="33.140625" style="1" bestFit="1" customWidth="1"/>
    <col min="6" max="6" width="12.28515625" style="1" bestFit="1" customWidth="1"/>
    <col min="7" max="16384" width="9.140625" style="1"/>
  </cols>
  <sheetData>
    <row r="1" spans="1:6" ht="30.75" customHeight="1" x14ac:dyDescent="0.25">
      <c r="A1" s="59" t="s">
        <v>38</v>
      </c>
      <c r="B1" s="59"/>
      <c r="C1" s="59"/>
      <c r="D1" s="59"/>
      <c r="E1" s="59"/>
      <c r="F1" s="59"/>
    </row>
    <row r="3" spans="1:6" ht="14.25" customHeight="1" x14ac:dyDescent="0.25">
      <c r="B3" s="57" t="s">
        <v>18</v>
      </c>
      <c r="C3" s="58"/>
      <c r="E3" s="57" t="s">
        <v>19</v>
      </c>
      <c r="F3" s="58"/>
    </row>
    <row r="4" spans="1:6" ht="24.75" customHeight="1" x14ac:dyDescent="0.25">
      <c r="B4" s="38" t="s">
        <v>37</v>
      </c>
      <c r="C4" s="39"/>
      <c r="E4" s="47" t="s">
        <v>39</v>
      </c>
      <c r="F4" s="54"/>
    </row>
    <row r="5" spans="1:6" ht="15.75" x14ac:dyDescent="0.25">
      <c r="B5" s="38" t="s">
        <v>20</v>
      </c>
      <c r="C5" s="40"/>
      <c r="E5" s="49" t="s">
        <v>24</v>
      </c>
      <c r="F5" s="50">
        <f>F4*0.7</f>
        <v>0</v>
      </c>
    </row>
    <row r="6" spans="1:6" ht="15.75" x14ac:dyDescent="0.25">
      <c r="B6" s="38" t="s">
        <v>21</v>
      </c>
      <c r="C6" s="46">
        <f>IF(C5&gt;4%,4%,C5)</f>
        <v>0</v>
      </c>
      <c r="E6" s="45" t="s">
        <v>25</v>
      </c>
      <c r="F6" s="55">
        <f>IF(F5&gt;3000, 3000, F5)</f>
        <v>0</v>
      </c>
    </row>
    <row r="7" spans="1:6" ht="15.75" x14ac:dyDescent="0.25">
      <c r="B7" s="38" t="s">
        <v>27</v>
      </c>
      <c r="C7" s="41"/>
    </row>
    <row r="8" spans="1:6" ht="15.75" x14ac:dyDescent="0.25">
      <c r="B8" s="38" t="s">
        <v>28</v>
      </c>
      <c r="C8" s="41"/>
    </row>
    <row r="9" spans="1:6" ht="15.75" x14ac:dyDescent="0.25">
      <c r="B9" s="38" t="s">
        <v>29</v>
      </c>
      <c r="C9" s="53">
        <f>C7-C8</f>
        <v>0</v>
      </c>
      <c r="D9" s="51"/>
    </row>
    <row r="10" spans="1:6" x14ac:dyDescent="0.25">
      <c r="E10" s="60"/>
      <c r="F10" s="60"/>
    </row>
    <row r="11" spans="1:6" x14ac:dyDescent="0.25">
      <c r="B11" s="38" t="s">
        <v>30</v>
      </c>
      <c r="C11" s="42">
        <f>C4*C5*C8</f>
        <v>0</v>
      </c>
      <c r="E11" s="52"/>
    </row>
    <row r="12" spans="1:6" ht="15" customHeight="1" x14ac:dyDescent="0.25">
      <c r="B12" s="38" t="s">
        <v>0</v>
      </c>
      <c r="C12" s="42" t="str">
        <f>IF(AND(C4,C5,C9),PMT((C5/12),C13,-C4),"")</f>
        <v/>
      </c>
    </row>
    <row r="13" spans="1:6" x14ac:dyDescent="0.25">
      <c r="B13" s="38" t="s">
        <v>1</v>
      </c>
      <c r="C13" s="43" t="str">
        <f>IF(AND(C4,C5,C9),C9*12,"")</f>
        <v/>
      </c>
    </row>
    <row r="14" spans="1:6" x14ac:dyDescent="0.25">
      <c r="B14" s="38" t="s">
        <v>2</v>
      </c>
      <c r="C14" s="42" t="e">
        <f>IF(C12,C12*12,"")</f>
        <v>#VALUE!</v>
      </c>
    </row>
    <row r="15" spans="1:6" x14ac:dyDescent="0.25">
      <c r="B15" s="38"/>
      <c r="C15" s="42"/>
      <c r="D15" s="52"/>
    </row>
    <row r="16" spans="1:6" x14ac:dyDescent="0.25">
      <c r="B16" s="38" t="s">
        <v>3</v>
      </c>
      <c r="C16" s="42" t="str">
        <f>IF(C4,C4,"")</f>
        <v/>
      </c>
    </row>
    <row r="17" spans="1:3" x14ac:dyDescent="0.25">
      <c r="B17" s="38" t="s">
        <v>4</v>
      </c>
      <c r="C17" s="44" t="e">
        <f>IF(C14,IF(C14-C4,C14*C9-C4,""),"")+C11</f>
        <v>#VALUE!</v>
      </c>
    </row>
    <row r="18" spans="1:3" x14ac:dyDescent="0.25">
      <c r="B18" s="38" t="s">
        <v>5</v>
      </c>
      <c r="C18" s="44" t="e">
        <f>IF(C17+C16,C17+C16,"")</f>
        <v>#VALUE!</v>
      </c>
    </row>
    <row r="19" spans="1:3" x14ac:dyDescent="0.25">
      <c r="B19" s="38"/>
      <c r="C19" s="44"/>
    </row>
    <row r="20" spans="1:3" ht="15.75" x14ac:dyDescent="0.25">
      <c r="A20" s="56" t="s">
        <v>34</v>
      </c>
      <c r="B20" s="47" t="s">
        <v>22</v>
      </c>
      <c r="C20" s="48">
        <f>IF(C8=0,SUM('AMM.TO TASSO REALE'!E8:E43),FALSE)</f>
        <v>0</v>
      </c>
    </row>
    <row r="21" spans="1:3" ht="15.75" x14ac:dyDescent="0.25">
      <c r="A21" s="56"/>
      <c r="B21" s="49" t="s">
        <v>26</v>
      </c>
      <c r="C21" s="50">
        <f>IF(C8=0,SUM('AMM.TO AL 4'!E8:E43),FALSE)</f>
        <v>0</v>
      </c>
    </row>
    <row r="22" spans="1:3" ht="15.75" x14ac:dyDescent="0.25">
      <c r="A22" s="56"/>
      <c r="B22" s="45" t="s">
        <v>23</v>
      </c>
      <c r="C22" s="55">
        <f>IF(C21&gt;15000,15000,C21)</f>
        <v>0</v>
      </c>
    </row>
    <row r="24" spans="1:3" ht="15.75" x14ac:dyDescent="0.25">
      <c r="A24" s="56" t="s">
        <v>35</v>
      </c>
      <c r="B24" s="47" t="s">
        <v>22</v>
      </c>
      <c r="C24" s="48" t="b">
        <f>IF(C8=1,C11+SUM('amm.to tasso reale con premm 1'!E8:E31),FALSE)</f>
        <v>0</v>
      </c>
    </row>
    <row r="25" spans="1:3" ht="15.75" x14ac:dyDescent="0.25">
      <c r="A25" s="56"/>
      <c r="B25" s="49" t="s">
        <v>26</v>
      </c>
      <c r="C25" s="50" t="b">
        <f>IF(C8=1,C11+SUM('amm.to al 4 con preamm 1'!E8:E31),FALSE)</f>
        <v>0</v>
      </c>
    </row>
    <row r="26" spans="1:3" ht="15.75" x14ac:dyDescent="0.25">
      <c r="A26" s="56"/>
      <c r="B26" s="45" t="s">
        <v>23</v>
      </c>
      <c r="C26" s="55">
        <f>IF(C25&gt;15000,15000,C25)</f>
        <v>15000</v>
      </c>
    </row>
    <row r="28" spans="1:3" ht="15.75" x14ac:dyDescent="0.25">
      <c r="A28" s="56" t="s">
        <v>36</v>
      </c>
      <c r="B28" s="47" t="s">
        <v>31</v>
      </c>
      <c r="C28" s="48" t="b">
        <f>IF(C8=2,C11+SUM('amm.to tasso reale con premm 2'!E8:E19),FALSE)</f>
        <v>0</v>
      </c>
    </row>
    <row r="29" spans="1:3" ht="15.75" x14ac:dyDescent="0.25">
      <c r="A29" s="56"/>
      <c r="B29" s="49" t="s">
        <v>32</v>
      </c>
      <c r="C29" s="50" t="b">
        <f>IF(C8=2,C11+SUM('amm.to al 4 con preamm 2'!E8:E19),FALSE)</f>
        <v>0</v>
      </c>
    </row>
    <row r="30" spans="1:3" ht="15.75" x14ac:dyDescent="0.25">
      <c r="A30" s="56"/>
      <c r="B30" s="45" t="s">
        <v>33</v>
      </c>
      <c r="C30" s="55">
        <f>IF(C29&gt;15000,15000,C29)</f>
        <v>15000</v>
      </c>
    </row>
  </sheetData>
  <mergeCells count="7">
    <mergeCell ref="A28:A30"/>
    <mergeCell ref="B3:C3"/>
    <mergeCell ref="E3:F3"/>
    <mergeCell ref="A1:F1"/>
    <mergeCell ref="E10:F10"/>
    <mergeCell ref="A20:A22"/>
    <mergeCell ref="A24:A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737"/>
  <sheetViews>
    <sheetView workbookViewId="0">
      <selection activeCell="I6" sqref="I6"/>
    </sheetView>
  </sheetViews>
  <sheetFormatPr defaultColWidth="8.7109375" defaultRowHeight="15" x14ac:dyDescent="0.25"/>
  <cols>
    <col min="1" max="1" width="1.7109375" style="19" customWidth="1"/>
    <col min="2" max="2" width="7" style="20" bestFit="1" customWidth="1"/>
    <col min="3" max="3" width="15.7109375" style="24" bestFit="1" customWidth="1"/>
    <col min="4" max="4" width="17.85546875" style="19" bestFit="1" customWidth="1"/>
    <col min="5" max="5" width="16.28515625" style="22" bestFit="1" customWidth="1"/>
    <col min="6" max="6" width="18.85546875" style="22" customWidth="1"/>
    <col min="7" max="7" width="17.42578125" style="19" customWidth="1"/>
    <col min="8" max="8" width="12.7109375" style="19" customWidth="1"/>
    <col min="9" max="9" width="15.140625" style="19" customWidth="1"/>
    <col min="10" max="11" width="8.7109375" style="19"/>
    <col min="12" max="12" width="12" style="19" customWidth="1"/>
    <col min="13" max="256" width="8.7109375" style="19"/>
    <col min="257" max="257" width="1.7109375" style="19" customWidth="1"/>
    <col min="258" max="258" width="19.42578125" style="19" customWidth="1"/>
    <col min="259" max="259" width="26.28515625" style="19" customWidth="1"/>
    <col min="260" max="260" width="25" style="19" customWidth="1"/>
    <col min="261" max="261" width="30.140625" style="19" customWidth="1"/>
    <col min="262" max="262" width="33.5703125" style="19" customWidth="1"/>
    <col min="263" max="263" width="17.42578125" style="19" customWidth="1"/>
    <col min="264" max="264" width="12.7109375" style="19" customWidth="1"/>
    <col min="265" max="265" width="15.140625" style="19" customWidth="1"/>
    <col min="266" max="267" width="8.7109375" style="19"/>
    <col min="268" max="268" width="12" style="19" customWidth="1"/>
    <col min="269" max="512" width="8.7109375" style="19"/>
    <col min="513" max="513" width="1.7109375" style="19" customWidth="1"/>
    <col min="514" max="514" width="19.42578125" style="19" customWidth="1"/>
    <col min="515" max="515" width="26.28515625" style="19" customWidth="1"/>
    <col min="516" max="516" width="25" style="19" customWidth="1"/>
    <col min="517" max="517" width="30.140625" style="19" customWidth="1"/>
    <col min="518" max="518" width="33.5703125" style="19" customWidth="1"/>
    <col min="519" max="519" width="17.42578125" style="19" customWidth="1"/>
    <col min="520" max="520" width="12.7109375" style="19" customWidth="1"/>
    <col min="521" max="521" width="15.140625" style="19" customWidth="1"/>
    <col min="522" max="523" width="8.7109375" style="19"/>
    <col min="524" max="524" width="12" style="19" customWidth="1"/>
    <col min="525" max="768" width="8.7109375" style="19"/>
    <col min="769" max="769" width="1.7109375" style="19" customWidth="1"/>
    <col min="770" max="770" width="19.42578125" style="19" customWidth="1"/>
    <col min="771" max="771" width="26.28515625" style="19" customWidth="1"/>
    <col min="772" max="772" width="25" style="19" customWidth="1"/>
    <col min="773" max="773" width="30.140625" style="19" customWidth="1"/>
    <col min="774" max="774" width="33.5703125" style="19" customWidth="1"/>
    <col min="775" max="775" width="17.42578125" style="19" customWidth="1"/>
    <col min="776" max="776" width="12.7109375" style="19" customWidth="1"/>
    <col min="777" max="777" width="15.140625" style="19" customWidth="1"/>
    <col min="778" max="779" width="8.7109375" style="19"/>
    <col min="780" max="780" width="12" style="19" customWidth="1"/>
    <col min="781" max="1024" width="8.7109375" style="19"/>
    <col min="1025" max="1025" width="1.7109375" style="19" customWidth="1"/>
    <col min="1026" max="1026" width="19.42578125" style="19" customWidth="1"/>
    <col min="1027" max="1027" width="26.28515625" style="19" customWidth="1"/>
    <col min="1028" max="1028" width="25" style="19" customWidth="1"/>
    <col min="1029" max="1029" width="30.140625" style="19" customWidth="1"/>
    <col min="1030" max="1030" width="33.5703125" style="19" customWidth="1"/>
    <col min="1031" max="1031" width="17.42578125" style="19" customWidth="1"/>
    <col min="1032" max="1032" width="12.7109375" style="19" customWidth="1"/>
    <col min="1033" max="1033" width="15.140625" style="19" customWidth="1"/>
    <col min="1034" max="1035" width="8.7109375" style="19"/>
    <col min="1036" max="1036" width="12" style="19" customWidth="1"/>
    <col min="1037" max="1280" width="8.7109375" style="19"/>
    <col min="1281" max="1281" width="1.7109375" style="19" customWidth="1"/>
    <col min="1282" max="1282" width="19.42578125" style="19" customWidth="1"/>
    <col min="1283" max="1283" width="26.28515625" style="19" customWidth="1"/>
    <col min="1284" max="1284" width="25" style="19" customWidth="1"/>
    <col min="1285" max="1285" width="30.140625" style="19" customWidth="1"/>
    <col min="1286" max="1286" width="33.5703125" style="19" customWidth="1"/>
    <col min="1287" max="1287" width="17.42578125" style="19" customWidth="1"/>
    <col min="1288" max="1288" width="12.7109375" style="19" customWidth="1"/>
    <col min="1289" max="1289" width="15.140625" style="19" customWidth="1"/>
    <col min="1290" max="1291" width="8.7109375" style="19"/>
    <col min="1292" max="1292" width="12" style="19" customWidth="1"/>
    <col min="1293" max="1536" width="8.7109375" style="19"/>
    <col min="1537" max="1537" width="1.7109375" style="19" customWidth="1"/>
    <col min="1538" max="1538" width="19.42578125" style="19" customWidth="1"/>
    <col min="1539" max="1539" width="26.28515625" style="19" customWidth="1"/>
    <col min="1540" max="1540" width="25" style="19" customWidth="1"/>
    <col min="1541" max="1541" width="30.140625" style="19" customWidth="1"/>
    <col min="1542" max="1542" width="33.5703125" style="19" customWidth="1"/>
    <col min="1543" max="1543" width="17.42578125" style="19" customWidth="1"/>
    <col min="1544" max="1544" width="12.7109375" style="19" customWidth="1"/>
    <col min="1545" max="1545" width="15.140625" style="19" customWidth="1"/>
    <col min="1546" max="1547" width="8.7109375" style="19"/>
    <col min="1548" max="1548" width="12" style="19" customWidth="1"/>
    <col min="1549" max="1792" width="8.7109375" style="19"/>
    <col min="1793" max="1793" width="1.7109375" style="19" customWidth="1"/>
    <col min="1794" max="1794" width="19.42578125" style="19" customWidth="1"/>
    <col min="1795" max="1795" width="26.28515625" style="19" customWidth="1"/>
    <col min="1796" max="1796" width="25" style="19" customWidth="1"/>
    <col min="1797" max="1797" width="30.140625" style="19" customWidth="1"/>
    <col min="1798" max="1798" width="33.5703125" style="19" customWidth="1"/>
    <col min="1799" max="1799" width="17.42578125" style="19" customWidth="1"/>
    <col min="1800" max="1800" width="12.7109375" style="19" customWidth="1"/>
    <col min="1801" max="1801" width="15.140625" style="19" customWidth="1"/>
    <col min="1802" max="1803" width="8.7109375" style="19"/>
    <col min="1804" max="1804" width="12" style="19" customWidth="1"/>
    <col min="1805" max="2048" width="8.7109375" style="19"/>
    <col min="2049" max="2049" width="1.7109375" style="19" customWidth="1"/>
    <col min="2050" max="2050" width="19.42578125" style="19" customWidth="1"/>
    <col min="2051" max="2051" width="26.28515625" style="19" customWidth="1"/>
    <col min="2052" max="2052" width="25" style="19" customWidth="1"/>
    <col min="2053" max="2053" width="30.140625" style="19" customWidth="1"/>
    <col min="2054" max="2054" width="33.5703125" style="19" customWidth="1"/>
    <col min="2055" max="2055" width="17.42578125" style="19" customWidth="1"/>
    <col min="2056" max="2056" width="12.7109375" style="19" customWidth="1"/>
    <col min="2057" max="2057" width="15.140625" style="19" customWidth="1"/>
    <col min="2058" max="2059" width="8.7109375" style="19"/>
    <col min="2060" max="2060" width="12" style="19" customWidth="1"/>
    <col min="2061" max="2304" width="8.7109375" style="19"/>
    <col min="2305" max="2305" width="1.7109375" style="19" customWidth="1"/>
    <col min="2306" max="2306" width="19.42578125" style="19" customWidth="1"/>
    <col min="2307" max="2307" width="26.28515625" style="19" customWidth="1"/>
    <col min="2308" max="2308" width="25" style="19" customWidth="1"/>
    <col min="2309" max="2309" width="30.140625" style="19" customWidth="1"/>
    <col min="2310" max="2310" width="33.5703125" style="19" customWidth="1"/>
    <col min="2311" max="2311" width="17.42578125" style="19" customWidth="1"/>
    <col min="2312" max="2312" width="12.7109375" style="19" customWidth="1"/>
    <col min="2313" max="2313" width="15.140625" style="19" customWidth="1"/>
    <col min="2314" max="2315" width="8.7109375" style="19"/>
    <col min="2316" max="2316" width="12" style="19" customWidth="1"/>
    <col min="2317" max="2560" width="8.7109375" style="19"/>
    <col min="2561" max="2561" width="1.7109375" style="19" customWidth="1"/>
    <col min="2562" max="2562" width="19.42578125" style="19" customWidth="1"/>
    <col min="2563" max="2563" width="26.28515625" style="19" customWidth="1"/>
    <col min="2564" max="2564" width="25" style="19" customWidth="1"/>
    <col min="2565" max="2565" width="30.140625" style="19" customWidth="1"/>
    <col min="2566" max="2566" width="33.5703125" style="19" customWidth="1"/>
    <col min="2567" max="2567" width="17.42578125" style="19" customWidth="1"/>
    <col min="2568" max="2568" width="12.7109375" style="19" customWidth="1"/>
    <col min="2569" max="2569" width="15.140625" style="19" customWidth="1"/>
    <col min="2570" max="2571" width="8.7109375" style="19"/>
    <col min="2572" max="2572" width="12" style="19" customWidth="1"/>
    <col min="2573" max="2816" width="8.7109375" style="19"/>
    <col min="2817" max="2817" width="1.7109375" style="19" customWidth="1"/>
    <col min="2818" max="2818" width="19.42578125" style="19" customWidth="1"/>
    <col min="2819" max="2819" width="26.28515625" style="19" customWidth="1"/>
    <col min="2820" max="2820" width="25" style="19" customWidth="1"/>
    <col min="2821" max="2821" width="30.140625" style="19" customWidth="1"/>
    <col min="2822" max="2822" width="33.5703125" style="19" customWidth="1"/>
    <col min="2823" max="2823" width="17.42578125" style="19" customWidth="1"/>
    <col min="2824" max="2824" width="12.7109375" style="19" customWidth="1"/>
    <col min="2825" max="2825" width="15.140625" style="19" customWidth="1"/>
    <col min="2826" max="2827" width="8.7109375" style="19"/>
    <col min="2828" max="2828" width="12" style="19" customWidth="1"/>
    <col min="2829" max="3072" width="8.7109375" style="19"/>
    <col min="3073" max="3073" width="1.7109375" style="19" customWidth="1"/>
    <col min="3074" max="3074" width="19.42578125" style="19" customWidth="1"/>
    <col min="3075" max="3075" width="26.28515625" style="19" customWidth="1"/>
    <col min="3076" max="3076" width="25" style="19" customWidth="1"/>
    <col min="3077" max="3077" width="30.140625" style="19" customWidth="1"/>
    <col min="3078" max="3078" width="33.5703125" style="19" customWidth="1"/>
    <col min="3079" max="3079" width="17.42578125" style="19" customWidth="1"/>
    <col min="3080" max="3080" width="12.7109375" style="19" customWidth="1"/>
    <col min="3081" max="3081" width="15.140625" style="19" customWidth="1"/>
    <col min="3082" max="3083" width="8.7109375" style="19"/>
    <col min="3084" max="3084" width="12" style="19" customWidth="1"/>
    <col min="3085" max="3328" width="8.7109375" style="19"/>
    <col min="3329" max="3329" width="1.7109375" style="19" customWidth="1"/>
    <col min="3330" max="3330" width="19.42578125" style="19" customWidth="1"/>
    <col min="3331" max="3331" width="26.28515625" style="19" customWidth="1"/>
    <col min="3332" max="3332" width="25" style="19" customWidth="1"/>
    <col min="3333" max="3333" width="30.140625" style="19" customWidth="1"/>
    <col min="3334" max="3334" width="33.5703125" style="19" customWidth="1"/>
    <col min="3335" max="3335" width="17.42578125" style="19" customWidth="1"/>
    <col min="3336" max="3336" width="12.7109375" style="19" customWidth="1"/>
    <col min="3337" max="3337" width="15.140625" style="19" customWidth="1"/>
    <col min="3338" max="3339" width="8.7109375" style="19"/>
    <col min="3340" max="3340" width="12" style="19" customWidth="1"/>
    <col min="3341" max="3584" width="8.7109375" style="19"/>
    <col min="3585" max="3585" width="1.7109375" style="19" customWidth="1"/>
    <col min="3586" max="3586" width="19.42578125" style="19" customWidth="1"/>
    <col min="3587" max="3587" width="26.28515625" style="19" customWidth="1"/>
    <col min="3588" max="3588" width="25" style="19" customWidth="1"/>
    <col min="3589" max="3589" width="30.140625" style="19" customWidth="1"/>
    <col min="3590" max="3590" width="33.5703125" style="19" customWidth="1"/>
    <col min="3591" max="3591" width="17.42578125" style="19" customWidth="1"/>
    <col min="3592" max="3592" width="12.7109375" style="19" customWidth="1"/>
    <col min="3593" max="3593" width="15.140625" style="19" customWidth="1"/>
    <col min="3594" max="3595" width="8.7109375" style="19"/>
    <col min="3596" max="3596" width="12" style="19" customWidth="1"/>
    <col min="3597" max="3840" width="8.7109375" style="19"/>
    <col min="3841" max="3841" width="1.7109375" style="19" customWidth="1"/>
    <col min="3842" max="3842" width="19.42578125" style="19" customWidth="1"/>
    <col min="3843" max="3843" width="26.28515625" style="19" customWidth="1"/>
    <col min="3844" max="3844" width="25" style="19" customWidth="1"/>
    <col min="3845" max="3845" width="30.140625" style="19" customWidth="1"/>
    <col min="3846" max="3846" width="33.5703125" style="19" customWidth="1"/>
    <col min="3847" max="3847" width="17.42578125" style="19" customWidth="1"/>
    <col min="3848" max="3848" width="12.7109375" style="19" customWidth="1"/>
    <col min="3849" max="3849" width="15.140625" style="19" customWidth="1"/>
    <col min="3850" max="3851" width="8.7109375" style="19"/>
    <col min="3852" max="3852" width="12" style="19" customWidth="1"/>
    <col min="3853" max="4096" width="8.7109375" style="19"/>
    <col min="4097" max="4097" width="1.7109375" style="19" customWidth="1"/>
    <col min="4098" max="4098" width="19.42578125" style="19" customWidth="1"/>
    <col min="4099" max="4099" width="26.28515625" style="19" customWidth="1"/>
    <col min="4100" max="4100" width="25" style="19" customWidth="1"/>
    <col min="4101" max="4101" width="30.140625" style="19" customWidth="1"/>
    <col min="4102" max="4102" width="33.5703125" style="19" customWidth="1"/>
    <col min="4103" max="4103" width="17.42578125" style="19" customWidth="1"/>
    <col min="4104" max="4104" width="12.7109375" style="19" customWidth="1"/>
    <col min="4105" max="4105" width="15.140625" style="19" customWidth="1"/>
    <col min="4106" max="4107" width="8.7109375" style="19"/>
    <col min="4108" max="4108" width="12" style="19" customWidth="1"/>
    <col min="4109" max="4352" width="8.7109375" style="19"/>
    <col min="4353" max="4353" width="1.7109375" style="19" customWidth="1"/>
    <col min="4354" max="4354" width="19.42578125" style="19" customWidth="1"/>
    <col min="4355" max="4355" width="26.28515625" style="19" customWidth="1"/>
    <col min="4356" max="4356" width="25" style="19" customWidth="1"/>
    <col min="4357" max="4357" width="30.140625" style="19" customWidth="1"/>
    <col min="4358" max="4358" width="33.5703125" style="19" customWidth="1"/>
    <col min="4359" max="4359" width="17.42578125" style="19" customWidth="1"/>
    <col min="4360" max="4360" width="12.7109375" style="19" customWidth="1"/>
    <col min="4361" max="4361" width="15.140625" style="19" customWidth="1"/>
    <col min="4362" max="4363" width="8.7109375" style="19"/>
    <col min="4364" max="4364" width="12" style="19" customWidth="1"/>
    <col min="4365" max="4608" width="8.7109375" style="19"/>
    <col min="4609" max="4609" width="1.7109375" style="19" customWidth="1"/>
    <col min="4610" max="4610" width="19.42578125" style="19" customWidth="1"/>
    <col min="4611" max="4611" width="26.28515625" style="19" customWidth="1"/>
    <col min="4612" max="4612" width="25" style="19" customWidth="1"/>
    <col min="4613" max="4613" width="30.140625" style="19" customWidth="1"/>
    <col min="4614" max="4614" width="33.5703125" style="19" customWidth="1"/>
    <col min="4615" max="4615" width="17.42578125" style="19" customWidth="1"/>
    <col min="4616" max="4616" width="12.7109375" style="19" customWidth="1"/>
    <col min="4617" max="4617" width="15.140625" style="19" customWidth="1"/>
    <col min="4618" max="4619" width="8.7109375" style="19"/>
    <col min="4620" max="4620" width="12" style="19" customWidth="1"/>
    <col min="4621" max="4864" width="8.7109375" style="19"/>
    <col min="4865" max="4865" width="1.7109375" style="19" customWidth="1"/>
    <col min="4866" max="4866" width="19.42578125" style="19" customWidth="1"/>
    <col min="4867" max="4867" width="26.28515625" style="19" customWidth="1"/>
    <col min="4868" max="4868" width="25" style="19" customWidth="1"/>
    <col min="4869" max="4869" width="30.140625" style="19" customWidth="1"/>
    <col min="4870" max="4870" width="33.5703125" style="19" customWidth="1"/>
    <col min="4871" max="4871" width="17.42578125" style="19" customWidth="1"/>
    <col min="4872" max="4872" width="12.7109375" style="19" customWidth="1"/>
    <col min="4873" max="4873" width="15.140625" style="19" customWidth="1"/>
    <col min="4874" max="4875" width="8.7109375" style="19"/>
    <col min="4876" max="4876" width="12" style="19" customWidth="1"/>
    <col min="4877" max="5120" width="8.7109375" style="19"/>
    <col min="5121" max="5121" width="1.7109375" style="19" customWidth="1"/>
    <col min="5122" max="5122" width="19.42578125" style="19" customWidth="1"/>
    <col min="5123" max="5123" width="26.28515625" style="19" customWidth="1"/>
    <col min="5124" max="5124" width="25" style="19" customWidth="1"/>
    <col min="5125" max="5125" width="30.140625" style="19" customWidth="1"/>
    <col min="5126" max="5126" width="33.5703125" style="19" customWidth="1"/>
    <col min="5127" max="5127" width="17.42578125" style="19" customWidth="1"/>
    <col min="5128" max="5128" width="12.7109375" style="19" customWidth="1"/>
    <col min="5129" max="5129" width="15.140625" style="19" customWidth="1"/>
    <col min="5130" max="5131" width="8.7109375" style="19"/>
    <col min="5132" max="5132" width="12" style="19" customWidth="1"/>
    <col min="5133" max="5376" width="8.7109375" style="19"/>
    <col min="5377" max="5377" width="1.7109375" style="19" customWidth="1"/>
    <col min="5378" max="5378" width="19.42578125" style="19" customWidth="1"/>
    <col min="5379" max="5379" width="26.28515625" style="19" customWidth="1"/>
    <col min="5380" max="5380" width="25" style="19" customWidth="1"/>
    <col min="5381" max="5381" width="30.140625" style="19" customWidth="1"/>
    <col min="5382" max="5382" width="33.5703125" style="19" customWidth="1"/>
    <col min="5383" max="5383" width="17.42578125" style="19" customWidth="1"/>
    <col min="5384" max="5384" width="12.7109375" style="19" customWidth="1"/>
    <col min="5385" max="5385" width="15.140625" style="19" customWidth="1"/>
    <col min="5386" max="5387" width="8.7109375" style="19"/>
    <col min="5388" max="5388" width="12" style="19" customWidth="1"/>
    <col min="5389" max="5632" width="8.7109375" style="19"/>
    <col min="5633" max="5633" width="1.7109375" style="19" customWidth="1"/>
    <col min="5634" max="5634" width="19.42578125" style="19" customWidth="1"/>
    <col min="5635" max="5635" width="26.28515625" style="19" customWidth="1"/>
    <col min="5636" max="5636" width="25" style="19" customWidth="1"/>
    <col min="5637" max="5637" width="30.140625" style="19" customWidth="1"/>
    <col min="5638" max="5638" width="33.5703125" style="19" customWidth="1"/>
    <col min="5639" max="5639" width="17.42578125" style="19" customWidth="1"/>
    <col min="5640" max="5640" width="12.7109375" style="19" customWidth="1"/>
    <col min="5641" max="5641" width="15.140625" style="19" customWidth="1"/>
    <col min="5642" max="5643" width="8.7109375" style="19"/>
    <col min="5644" max="5644" width="12" style="19" customWidth="1"/>
    <col min="5645" max="5888" width="8.7109375" style="19"/>
    <col min="5889" max="5889" width="1.7109375" style="19" customWidth="1"/>
    <col min="5890" max="5890" width="19.42578125" style="19" customWidth="1"/>
    <col min="5891" max="5891" width="26.28515625" style="19" customWidth="1"/>
    <col min="5892" max="5892" width="25" style="19" customWidth="1"/>
    <col min="5893" max="5893" width="30.140625" style="19" customWidth="1"/>
    <col min="5894" max="5894" width="33.5703125" style="19" customWidth="1"/>
    <col min="5895" max="5895" width="17.42578125" style="19" customWidth="1"/>
    <col min="5896" max="5896" width="12.7109375" style="19" customWidth="1"/>
    <col min="5897" max="5897" width="15.140625" style="19" customWidth="1"/>
    <col min="5898" max="5899" width="8.7109375" style="19"/>
    <col min="5900" max="5900" width="12" style="19" customWidth="1"/>
    <col min="5901" max="6144" width="8.7109375" style="19"/>
    <col min="6145" max="6145" width="1.7109375" style="19" customWidth="1"/>
    <col min="6146" max="6146" width="19.42578125" style="19" customWidth="1"/>
    <col min="6147" max="6147" width="26.28515625" style="19" customWidth="1"/>
    <col min="6148" max="6148" width="25" style="19" customWidth="1"/>
    <col min="6149" max="6149" width="30.140625" style="19" customWidth="1"/>
    <col min="6150" max="6150" width="33.5703125" style="19" customWidth="1"/>
    <col min="6151" max="6151" width="17.42578125" style="19" customWidth="1"/>
    <col min="6152" max="6152" width="12.7109375" style="19" customWidth="1"/>
    <col min="6153" max="6153" width="15.140625" style="19" customWidth="1"/>
    <col min="6154" max="6155" width="8.7109375" style="19"/>
    <col min="6156" max="6156" width="12" style="19" customWidth="1"/>
    <col min="6157" max="6400" width="8.7109375" style="19"/>
    <col min="6401" max="6401" width="1.7109375" style="19" customWidth="1"/>
    <col min="6402" max="6402" width="19.42578125" style="19" customWidth="1"/>
    <col min="6403" max="6403" width="26.28515625" style="19" customWidth="1"/>
    <col min="6404" max="6404" width="25" style="19" customWidth="1"/>
    <col min="6405" max="6405" width="30.140625" style="19" customWidth="1"/>
    <col min="6406" max="6406" width="33.5703125" style="19" customWidth="1"/>
    <col min="6407" max="6407" width="17.42578125" style="19" customWidth="1"/>
    <col min="6408" max="6408" width="12.7109375" style="19" customWidth="1"/>
    <col min="6409" max="6409" width="15.140625" style="19" customWidth="1"/>
    <col min="6410" max="6411" width="8.7109375" style="19"/>
    <col min="6412" max="6412" width="12" style="19" customWidth="1"/>
    <col min="6413" max="6656" width="8.7109375" style="19"/>
    <col min="6657" max="6657" width="1.7109375" style="19" customWidth="1"/>
    <col min="6658" max="6658" width="19.42578125" style="19" customWidth="1"/>
    <col min="6659" max="6659" width="26.28515625" style="19" customWidth="1"/>
    <col min="6660" max="6660" width="25" style="19" customWidth="1"/>
    <col min="6661" max="6661" width="30.140625" style="19" customWidth="1"/>
    <col min="6662" max="6662" width="33.5703125" style="19" customWidth="1"/>
    <col min="6663" max="6663" width="17.42578125" style="19" customWidth="1"/>
    <col min="6664" max="6664" width="12.7109375" style="19" customWidth="1"/>
    <col min="6665" max="6665" width="15.140625" style="19" customWidth="1"/>
    <col min="6666" max="6667" width="8.7109375" style="19"/>
    <col min="6668" max="6668" width="12" style="19" customWidth="1"/>
    <col min="6669" max="6912" width="8.7109375" style="19"/>
    <col min="6913" max="6913" width="1.7109375" style="19" customWidth="1"/>
    <col min="6914" max="6914" width="19.42578125" style="19" customWidth="1"/>
    <col min="6915" max="6915" width="26.28515625" style="19" customWidth="1"/>
    <col min="6916" max="6916" width="25" style="19" customWidth="1"/>
    <col min="6917" max="6917" width="30.140625" style="19" customWidth="1"/>
    <col min="6918" max="6918" width="33.5703125" style="19" customWidth="1"/>
    <col min="6919" max="6919" width="17.42578125" style="19" customWidth="1"/>
    <col min="6920" max="6920" width="12.7109375" style="19" customWidth="1"/>
    <col min="6921" max="6921" width="15.140625" style="19" customWidth="1"/>
    <col min="6922" max="6923" width="8.7109375" style="19"/>
    <col min="6924" max="6924" width="12" style="19" customWidth="1"/>
    <col min="6925" max="7168" width="8.7109375" style="19"/>
    <col min="7169" max="7169" width="1.7109375" style="19" customWidth="1"/>
    <col min="7170" max="7170" width="19.42578125" style="19" customWidth="1"/>
    <col min="7171" max="7171" width="26.28515625" style="19" customWidth="1"/>
    <col min="7172" max="7172" width="25" style="19" customWidth="1"/>
    <col min="7173" max="7173" width="30.140625" style="19" customWidth="1"/>
    <col min="7174" max="7174" width="33.5703125" style="19" customWidth="1"/>
    <col min="7175" max="7175" width="17.42578125" style="19" customWidth="1"/>
    <col min="7176" max="7176" width="12.7109375" style="19" customWidth="1"/>
    <col min="7177" max="7177" width="15.140625" style="19" customWidth="1"/>
    <col min="7178" max="7179" width="8.7109375" style="19"/>
    <col min="7180" max="7180" width="12" style="19" customWidth="1"/>
    <col min="7181" max="7424" width="8.7109375" style="19"/>
    <col min="7425" max="7425" width="1.7109375" style="19" customWidth="1"/>
    <col min="7426" max="7426" width="19.42578125" style="19" customWidth="1"/>
    <col min="7427" max="7427" width="26.28515625" style="19" customWidth="1"/>
    <col min="7428" max="7428" width="25" style="19" customWidth="1"/>
    <col min="7429" max="7429" width="30.140625" style="19" customWidth="1"/>
    <col min="7430" max="7430" width="33.5703125" style="19" customWidth="1"/>
    <col min="7431" max="7431" width="17.42578125" style="19" customWidth="1"/>
    <col min="7432" max="7432" width="12.7109375" style="19" customWidth="1"/>
    <col min="7433" max="7433" width="15.140625" style="19" customWidth="1"/>
    <col min="7434" max="7435" width="8.7109375" style="19"/>
    <col min="7436" max="7436" width="12" style="19" customWidth="1"/>
    <col min="7437" max="7680" width="8.7109375" style="19"/>
    <col min="7681" max="7681" width="1.7109375" style="19" customWidth="1"/>
    <col min="7682" max="7682" width="19.42578125" style="19" customWidth="1"/>
    <col min="7683" max="7683" width="26.28515625" style="19" customWidth="1"/>
    <col min="7684" max="7684" width="25" style="19" customWidth="1"/>
    <col min="7685" max="7685" width="30.140625" style="19" customWidth="1"/>
    <col min="7686" max="7686" width="33.5703125" style="19" customWidth="1"/>
    <col min="7687" max="7687" width="17.42578125" style="19" customWidth="1"/>
    <col min="7688" max="7688" width="12.7109375" style="19" customWidth="1"/>
    <col min="7689" max="7689" width="15.140625" style="19" customWidth="1"/>
    <col min="7690" max="7691" width="8.7109375" style="19"/>
    <col min="7692" max="7692" width="12" style="19" customWidth="1"/>
    <col min="7693" max="7936" width="8.7109375" style="19"/>
    <col min="7937" max="7937" width="1.7109375" style="19" customWidth="1"/>
    <col min="7938" max="7938" width="19.42578125" style="19" customWidth="1"/>
    <col min="7939" max="7939" width="26.28515625" style="19" customWidth="1"/>
    <col min="7940" max="7940" width="25" style="19" customWidth="1"/>
    <col min="7941" max="7941" width="30.140625" style="19" customWidth="1"/>
    <col min="7942" max="7942" width="33.5703125" style="19" customWidth="1"/>
    <col min="7943" max="7943" width="17.42578125" style="19" customWidth="1"/>
    <col min="7944" max="7944" width="12.7109375" style="19" customWidth="1"/>
    <col min="7945" max="7945" width="15.140625" style="19" customWidth="1"/>
    <col min="7946" max="7947" width="8.7109375" style="19"/>
    <col min="7948" max="7948" width="12" style="19" customWidth="1"/>
    <col min="7949" max="8192" width="8.7109375" style="19"/>
    <col min="8193" max="8193" width="1.7109375" style="19" customWidth="1"/>
    <col min="8194" max="8194" width="19.42578125" style="19" customWidth="1"/>
    <col min="8195" max="8195" width="26.28515625" style="19" customWidth="1"/>
    <col min="8196" max="8196" width="25" style="19" customWidth="1"/>
    <col min="8197" max="8197" width="30.140625" style="19" customWidth="1"/>
    <col min="8198" max="8198" width="33.5703125" style="19" customWidth="1"/>
    <col min="8199" max="8199" width="17.42578125" style="19" customWidth="1"/>
    <col min="8200" max="8200" width="12.7109375" style="19" customWidth="1"/>
    <col min="8201" max="8201" width="15.140625" style="19" customWidth="1"/>
    <col min="8202" max="8203" width="8.7109375" style="19"/>
    <col min="8204" max="8204" width="12" style="19" customWidth="1"/>
    <col min="8205" max="8448" width="8.7109375" style="19"/>
    <col min="8449" max="8449" width="1.7109375" style="19" customWidth="1"/>
    <col min="8450" max="8450" width="19.42578125" style="19" customWidth="1"/>
    <col min="8451" max="8451" width="26.28515625" style="19" customWidth="1"/>
    <col min="8452" max="8452" width="25" style="19" customWidth="1"/>
    <col min="8453" max="8453" width="30.140625" style="19" customWidth="1"/>
    <col min="8454" max="8454" width="33.5703125" style="19" customWidth="1"/>
    <col min="8455" max="8455" width="17.42578125" style="19" customWidth="1"/>
    <col min="8456" max="8456" width="12.7109375" style="19" customWidth="1"/>
    <col min="8457" max="8457" width="15.140625" style="19" customWidth="1"/>
    <col min="8458" max="8459" width="8.7109375" style="19"/>
    <col min="8460" max="8460" width="12" style="19" customWidth="1"/>
    <col min="8461" max="8704" width="8.7109375" style="19"/>
    <col min="8705" max="8705" width="1.7109375" style="19" customWidth="1"/>
    <col min="8706" max="8706" width="19.42578125" style="19" customWidth="1"/>
    <col min="8707" max="8707" width="26.28515625" style="19" customWidth="1"/>
    <col min="8708" max="8708" width="25" style="19" customWidth="1"/>
    <col min="8709" max="8709" width="30.140625" style="19" customWidth="1"/>
    <col min="8710" max="8710" width="33.5703125" style="19" customWidth="1"/>
    <col min="8711" max="8711" width="17.42578125" style="19" customWidth="1"/>
    <col min="8712" max="8712" width="12.7109375" style="19" customWidth="1"/>
    <col min="8713" max="8713" width="15.140625" style="19" customWidth="1"/>
    <col min="8714" max="8715" width="8.7109375" style="19"/>
    <col min="8716" max="8716" width="12" style="19" customWidth="1"/>
    <col min="8717" max="8960" width="8.7109375" style="19"/>
    <col min="8961" max="8961" width="1.7109375" style="19" customWidth="1"/>
    <col min="8962" max="8962" width="19.42578125" style="19" customWidth="1"/>
    <col min="8963" max="8963" width="26.28515625" style="19" customWidth="1"/>
    <col min="8964" max="8964" width="25" style="19" customWidth="1"/>
    <col min="8965" max="8965" width="30.140625" style="19" customWidth="1"/>
    <col min="8966" max="8966" width="33.5703125" style="19" customWidth="1"/>
    <col min="8967" max="8967" width="17.42578125" style="19" customWidth="1"/>
    <col min="8968" max="8968" width="12.7109375" style="19" customWidth="1"/>
    <col min="8969" max="8969" width="15.140625" style="19" customWidth="1"/>
    <col min="8970" max="8971" width="8.7109375" style="19"/>
    <col min="8972" max="8972" width="12" style="19" customWidth="1"/>
    <col min="8973" max="9216" width="8.7109375" style="19"/>
    <col min="9217" max="9217" width="1.7109375" style="19" customWidth="1"/>
    <col min="9218" max="9218" width="19.42578125" style="19" customWidth="1"/>
    <col min="9219" max="9219" width="26.28515625" style="19" customWidth="1"/>
    <col min="9220" max="9220" width="25" style="19" customWidth="1"/>
    <col min="9221" max="9221" width="30.140625" style="19" customWidth="1"/>
    <col min="9222" max="9222" width="33.5703125" style="19" customWidth="1"/>
    <col min="9223" max="9223" width="17.42578125" style="19" customWidth="1"/>
    <col min="9224" max="9224" width="12.7109375" style="19" customWidth="1"/>
    <col min="9225" max="9225" width="15.140625" style="19" customWidth="1"/>
    <col min="9226" max="9227" width="8.7109375" style="19"/>
    <col min="9228" max="9228" width="12" style="19" customWidth="1"/>
    <col min="9229" max="9472" width="8.7109375" style="19"/>
    <col min="9473" max="9473" width="1.7109375" style="19" customWidth="1"/>
    <col min="9474" max="9474" width="19.42578125" style="19" customWidth="1"/>
    <col min="9475" max="9475" width="26.28515625" style="19" customWidth="1"/>
    <col min="9476" max="9476" width="25" style="19" customWidth="1"/>
    <col min="9477" max="9477" width="30.140625" style="19" customWidth="1"/>
    <col min="9478" max="9478" width="33.5703125" style="19" customWidth="1"/>
    <col min="9479" max="9479" width="17.42578125" style="19" customWidth="1"/>
    <col min="9480" max="9480" width="12.7109375" style="19" customWidth="1"/>
    <col min="9481" max="9481" width="15.140625" style="19" customWidth="1"/>
    <col min="9482" max="9483" width="8.7109375" style="19"/>
    <col min="9484" max="9484" width="12" style="19" customWidth="1"/>
    <col min="9485" max="9728" width="8.7109375" style="19"/>
    <col min="9729" max="9729" width="1.7109375" style="19" customWidth="1"/>
    <col min="9730" max="9730" width="19.42578125" style="19" customWidth="1"/>
    <col min="9731" max="9731" width="26.28515625" style="19" customWidth="1"/>
    <col min="9732" max="9732" width="25" style="19" customWidth="1"/>
    <col min="9733" max="9733" width="30.140625" style="19" customWidth="1"/>
    <col min="9734" max="9734" width="33.5703125" style="19" customWidth="1"/>
    <col min="9735" max="9735" width="17.42578125" style="19" customWidth="1"/>
    <col min="9736" max="9736" width="12.7109375" style="19" customWidth="1"/>
    <col min="9737" max="9737" width="15.140625" style="19" customWidth="1"/>
    <col min="9738" max="9739" width="8.7109375" style="19"/>
    <col min="9740" max="9740" width="12" style="19" customWidth="1"/>
    <col min="9741" max="9984" width="8.7109375" style="19"/>
    <col min="9985" max="9985" width="1.7109375" style="19" customWidth="1"/>
    <col min="9986" max="9986" width="19.42578125" style="19" customWidth="1"/>
    <col min="9987" max="9987" width="26.28515625" style="19" customWidth="1"/>
    <col min="9988" max="9988" width="25" style="19" customWidth="1"/>
    <col min="9989" max="9989" width="30.140625" style="19" customWidth="1"/>
    <col min="9990" max="9990" width="33.5703125" style="19" customWidth="1"/>
    <col min="9991" max="9991" width="17.42578125" style="19" customWidth="1"/>
    <col min="9992" max="9992" width="12.7109375" style="19" customWidth="1"/>
    <col min="9993" max="9993" width="15.140625" style="19" customWidth="1"/>
    <col min="9994" max="9995" width="8.7109375" style="19"/>
    <col min="9996" max="9996" width="12" style="19" customWidth="1"/>
    <col min="9997" max="10240" width="8.7109375" style="19"/>
    <col min="10241" max="10241" width="1.7109375" style="19" customWidth="1"/>
    <col min="10242" max="10242" width="19.42578125" style="19" customWidth="1"/>
    <col min="10243" max="10243" width="26.28515625" style="19" customWidth="1"/>
    <col min="10244" max="10244" width="25" style="19" customWidth="1"/>
    <col min="10245" max="10245" width="30.140625" style="19" customWidth="1"/>
    <col min="10246" max="10246" width="33.5703125" style="19" customWidth="1"/>
    <col min="10247" max="10247" width="17.42578125" style="19" customWidth="1"/>
    <col min="10248" max="10248" width="12.7109375" style="19" customWidth="1"/>
    <col min="10249" max="10249" width="15.140625" style="19" customWidth="1"/>
    <col min="10250" max="10251" width="8.7109375" style="19"/>
    <col min="10252" max="10252" width="12" style="19" customWidth="1"/>
    <col min="10253" max="10496" width="8.7109375" style="19"/>
    <col min="10497" max="10497" width="1.7109375" style="19" customWidth="1"/>
    <col min="10498" max="10498" width="19.42578125" style="19" customWidth="1"/>
    <col min="10499" max="10499" width="26.28515625" style="19" customWidth="1"/>
    <col min="10500" max="10500" width="25" style="19" customWidth="1"/>
    <col min="10501" max="10501" width="30.140625" style="19" customWidth="1"/>
    <col min="10502" max="10502" width="33.5703125" style="19" customWidth="1"/>
    <col min="10503" max="10503" width="17.42578125" style="19" customWidth="1"/>
    <col min="10504" max="10504" width="12.7109375" style="19" customWidth="1"/>
    <col min="10505" max="10505" width="15.140625" style="19" customWidth="1"/>
    <col min="10506" max="10507" width="8.7109375" style="19"/>
    <col min="10508" max="10508" width="12" style="19" customWidth="1"/>
    <col min="10509" max="10752" width="8.7109375" style="19"/>
    <col min="10753" max="10753" width="1.7109375" style="19" customWidth="1"/>
    <col min="10754" max="10754" width="19.42578125" style="19" customWidth="1"/>
    <col min="10755" max="10755" width="26.28515625" style="19" customWidth="1"/>
    <col min="10756" max="10756" width="25" style="19" customWidth="1"/>
    <col min="10757" max="10757" width="30.140625" style="19" customWidth="1"/>
    <col min="10758" max="10758" width="33.5703125" style="19" customWidth="1"/>
    <col min="10759" max="10759" width="17.42578125" style="19" customWidth="1"/>
    <col min="10760" max="10760" width="12.7109375" style="19" customWidth="1"/>
    <col min="10761" max="10761" width="15.140625" style="19" customWidth="1"/>
    <col min="10762" max="10763" width="8.7109375" style="19"/>
    <col min="10764" max="10764" width="12" style="19" customWidth="1"/>
    <col min="10765" max="11008" width="8.7109375" style="19"/>
    <col min="11009" max="11009" width="1.7109375" style="19" customWidth="1"/>
    <col min="11010" max="11010" width="19.42578125" style="19" customWidth="1"/>
    <col min="11011" max="11011" width="26.28515625" style="19" customWidth="1"/>
    <col min="11012" max="11012" width="25" style="19" customWidth="1"/>
    <col min="11013" max="11013" width="30.140625" style="19" customWidth="1"/>
    <col min="11014" max="11014" width="33.5703125" style="19" customWidth="1"/>
    <col min="11015" max="11015" width="17.42578125" style="19" customWidth="1"/>
    <col min="11016" max="11016" width="12.7109375" style="19" customWidth="1"/>
    <col min="11017" max="11017" width="15.140625" style="19" customWidth="1"/>
    <col min="11018" max="11019" width="8.7109375" style="19"/>
    <col min="11020" max="11020" width="12" style="19" customWidth="1"/>
    <col min="11021" max="11264" width="8.7109375" style="19"/>
    <col min="11265" max="11265" width="1.7109375" style="19" customWidth="1"/>
    <col min="11266" max="11266" width="19.42578125" style="19" customWidth="1"/>
    <col min="11267" max="11267" width="26.28515625" style="19" customWidth="1"/>
    <col min="11268" max="11268" width="25" style="19" customWidth="1"/>
    <col min="11269" max="11269" width="30.140625" style="19" customWidth="1"/>
    <col min="11270" max="11270" width="33.5703125" style="19" customWidth="1"/>
    <col min="11271" max="11271" width="17.42578125" style="19" customWidth="1"/>
    <col min="11272" max="11272" width="12.7109375" style="19" customWidth="1"/>
    <col min="11273" max="11273" width="15.140625" style="19" customWidth="1"/>
    <col min="11274" max="11275" width="8.7109375" style="19"/>
    <col min="11276" max="11276" width="12" style="19" customWidth="1"/>
    <col min="11277" max="11520" width="8.7109375" style="19"/>
    <col min="11521" max="11521" width="1.7109375" style="19" customWidth="1"/>
    <col min="11522" max="11522" width="19.42578125" style="19" customWidth="1"/>
    <col min="11523" max="11523" width="26.28515625" style="19" customWidth="1"/>
    <col min="11524" max="11524" width="25" style="19" customWidth="1"/>
    <col min="11525" max="11525" width="30.140625" style="19" customWidth="1"/>
    <col min="11526" max="11526" width="33.5703125" style="19" customWidth="1"/>
    <col min="11527" max="11527" width="17.42578125" style="19" customWidth="1"/>
    <col min="11528" max="11528" width="12.7109375" style="19" customWidth="1"/>
    <col min="11529" max="11529" width="15.140625" style="19" customWidth="1"/>
    <col min="11530" max="11531" width="8.7109375" style="19"/>
    <col min="11532" max="11532" width="12" style="19" customWidth="1"/>
    <col min="11533" max="11776" width="8.7109375" style="19"/>
    <col min="11777" max="11777" width="1.7109375" style="19" customWidth="1"/>
    <col min="11778" max="11778" width="19.42578125" style="19" customWidth="1"/>
    <col min="11779" max="11779" width="26.28515625" style="19" customWidth="1"/>
    <col min="11780" max="11780" width="25" style="19" customWidth="1"/>
    <col min="11781" max="11781" width="30.140625" style="19" customWidth="1"/>
    <col min="11782" max="11782" width="33.5703125" style="19" customWidth="1"/>
    <col min="11783" max="11783" width="17.42578125" style="19" customWidth="1"/>
    <col min="11784" max="11784" width="12.7109375" style="19" customWidth="1"/>
    <col min="11785" max="11785" width="15.140625" style="19" customWidth="1"/>
    <col min="11786" max="11787" width="8.7109375" style="19"/>
    <col min="11788" max="11788" width="12" style="19" customWidth="1"/>
    <col min="11789" max="12032" width="8.7109375" style="19"/>
    <col min="12033" max="12033" width="1.7109375" style="19" customWidth="1"/>
    <col min="12034" max="12034" width="19.42578125" style="19" customWidth="1"/>
    <col min="12035" max="12035" width="26.28515625" style="19" customWidth="1"/>
    <col min="12036" max="12036" width="25" style="19" customWidth="1"/>
    <col min="12037" max="12037" width="30.140625" style="19" customWidth="1"/>
    <col min="12038" max="12038" width="33.5703125" style="19" customWidth="1"/>
    <col min="12039" max="12039" width="17.42578125" style="19" customWidth="1"/>
    <col min="12040" max="12040" width="12.7109375" style="19" customWidth="1"/>
    <col min="12041" max="12041" width="15.140625" style="19" customWidth="1"/>
    <col min="12042" max="12043" width="8.7109375" style="19"/>
    <col min="12044" max="12044" width="12" style="19" customWidth="1"/>
    <col min="12045" max="12288" width="8.7109375" style="19"/>
    <col min="12289" max="12289" width="1.7109375" style="19" customWidth="1"/>
    <col min="12290" max="12290" width="19.42578125" style="19" customWidth="1"/>
    <col min="12291" max="12291" width="26.28515625" style="19" customWidth="1"/>
    <col min="12292" max="12292" width="25" style="19" customWidth="1"/>
    <col min="12293" max="12293" width="30.140625" style="19" customWidth="1"/>
    <col min="12294" max="12294" width="33.5703125" style="19" customWidth="1"/>
    <col min="12295" max="12295" width="17.42578125" style="19" customWidth="1"/>
    <col min="12296" max="12296" width="12.7109375" style="19" customWidth="1"/>
    <col min="12297" max="12297" width="15.140625" style="19" customWidth="1"/>
    <col min="12298" max="12299" width="8.7109375" style="19"/>
    <col min="12300" max="12300" width="12" style="19" customWidth="1"/>
    <col min="12301" max="12544" width="8.7109375" style="19"/>
    <col min="12545" max="12545" width="1.7109375" style="19" customWidth="1"/>
    <col min="12546" max="12546" width="19.42578125" style="19" customWidth="1"/>
    <col min="12547" max="12547" width="26.28515625" style="19" customWidth="1"/>
    <col min="12548" max="12548" width="25" style="19" customWidth="1"/>
    <col min="12549" max="12549" width="30.140625" style="19" customWidth="1"/>
    <col min="12550" max="12550" width="33.5703125" style="19" customWidth="1"/>
    <col min="12551" max="12551" width="17.42578125" style="19" customWidth="1"/>
    <col min="12552" max="12552" width="12.7109375" style="19" customWidth="1"/>
    <col min="12553" max="12553" width="15.140625" style="19" customWidth="1"/>
    <col min="12554" max="12555" width="8.7109375" style="19"/>
    <col min="12556" max="12556" width="12" style="19" customWidth="1"/>
    <col min="12557" max="12800" width="8.7109375" style="19"/>
    <col min="12801" max="12801" width="1.7109375" style="19" customWidth="1"/>
    <col min="12802" max="12802" width="19.42578125" style="19" customWidth="1"/>
    <col min="12803" max="12803" width="26.28515625" style="19" customWidth="1"/>
    <col min="12804" max="12804" width="25" style="19" customWidth="1"/>
    <col min="12805" max="12805" width="30.140625" style="19" customWidth="1"/>
    <col min="12806" max="12806" width="33.5703125" style="19" customWidth="1"/>
    <col min="12807" max="12807" width="17.42578125" style="19" customWidth="1"/>
    <col min="12808" max="12808" width="12.7109375" style="19" customWidth="1"/>
    <col min="12809" max="12809" width="15.140625" style="19" customWidth="1"/>
    <col min="12810" max="12811" width="8.7109375" style="19"/>
    <col min="12812" max="12812" width="12" style="19" customWidth="1"/>
    <col min="12813" max="13056" width="8.7109375" style="19"/>
    <col min="13057" max="13057" width="1.7109375" style="19" customWidth="1"/>
    <col min="13058" max="13058" width="19.42578125" style="19" customWidth="1"/>
    <col min="13059" max="13059" width="26.28515625" style="19" customWidth="1"/>
    <col min="13060" max="13060" width="25" style="19" customWidth="1"/>
    <col min="13061" max="13061" width="30.140625" style="19" customWidth="1"/>
    <col min="13062" max="13062" width="33.5703125" style="19" customWidth="1"/>
    <col min="13063" max="13063" width="17.42578125" style="19" customWidth="1"/>
    <col min="13064" max="13064" width="12.7109375" style="19" customWidth="1"/>
    <col min="13065" max="13065" width="15.140625" style="19" customWidth="1"/>
    <col min="13066" max="13067" width="8.7109375" style="19"/>
    <col min="13068" max="13068" width="12" style="19" customWidth="1"/>
    <col min="13069" max="13312" width="8.7109375" style="19"/>
    <col min="13313" max="13313" width="1.7109375" style="19" customWidth="1"/>
    <col min="13314" max="13314" width="19.42578125" style="19" customWidth="1"/>
    <col min="13315" max="13315" width="26.28515625" style="19" customWidth="1"/>
    <col min="13316" max="13316" width="25" style="19" customWidth="1"/>
    <col min="13317" max="13317" width="30.140625" style="19" customWidth="1"/>
    <col min="13318" max="13318" width="33.5703125" style="19" customWidth="1"/>
    <col min="13319" max="13319" width="17.42578125" style="19" customWidth="1"/>
    <col min="13320" max="13320" width="12.7109375" style="19" customWidth="1"/>
    <col min="13321" max="13321" width="15.140625" style="19" customWidth="1"/>
    <col min="13322" max="13323" width="8.7109375" style="19"/>
    <col min="13324" max="13324" width="12" style="19" customWidth="1"/>
    <col min="13325" max="13568" width="8.7109375" style="19"/>
    <col min="13569" max="13569" width="1.7109375" style="19" customWidth="1"/>
    <col min="13570" max="13570" width="19.42578125" style="19" customWidth="1"/>
    <col min="13571" max="13571" width="26.28515625" style="19" customWidth="1"/>
    <col min="13572" max="13572" width="25" style="19" customWidth="1"/>
    <col min="13573" max="13573" width="30.140625" style="19" customWidth="1"/>
    <col min="13574" max="13574" width="33.5703125" style="19" customWidth="1"/>
    <col min="13575" max="13575" width="17.42578125" style="19" customWidth="1"/>
    <col min="13576" max="13576" width="12.7109375" style="19" customWidth="1"/>
    <col min="13577" max="13577" width="15.140625" style="19" customWidth="1"/>
    <col min="13578" max="13579" width="8.7109375" style="19"/>
    <col min="13580" max="13580" width="12" style="19" customWidth="1"/>
    <col min="13581" max="13824" width="8.7109375" style="19"/>
    <col min="13825" max="13825" width="1.7109375" style="19" customWidth="1"/>
    <col min="13826" max="13826" width="19.42578125" style="19" customWidth="1"/>
    <col min="13827" max="13827" width="26.28515625" style="19" customWidth="1"/>
    <col min="13828" max="13828" width="25" style="19" customWidth="1"/>
    <col min="13829" max="13829" width="30.140625" style="19" customWidth="1"/>
    <col min="13830" max="13830" width="33.5703125" style="19" customWidth="1"/>
    <col min="13831" max="13831" width="17.42578125" style="19" customWidth="1"/>
    <col min="13832" max="13832" width="12.7109375" style="19" customWidth="1"/>
    <col min="13833" max="13833" width="15.140625" style="19" customWidth="1"/>
    <col min="13834" max="13835" width="8.7109375" style="19"/>
    <col min="13836" max="13836" width="12" style="19" customWidth="1"/>
    <col min="13837" max="14080" width="8.7109375" style="19"/>
    <col min="14081" max="14081" width="1.7109375" style="19" customWidth="1"/>
    <col min="14082" max="14082" width="19.42578125" style="19" customWidth="1"/>
    <col min="14083" max="14083" width="26.28515625" style="19" customWidth="1"/>
    <col min="14084" max="14084" width="25" style="19" customWidth="1"/>
    <col min="14085" max="14085" width="30.140625" style="19" customWidth="1"/>
    <col min="14086" max="14086" width="33.5703125" style="19" customWidth="1"/>
    <col min="14087" max="14087" width="17.42578125" style="19" customWidth="1"/>
    <col min="14088" max="14088" width="12.7109375" style="19" customWidth="1"/>
    <col min="14089" max="14089" width="15.140625" style="19" customWidth="1"/>
    <col min="14090" max="14091" width="8.7109375" style="19"/>
    <col min="14092" max="14092" width="12" style="19" customWidth="1"/>
    <col min="14093" max="14336" width="8.7109375" style="19"/>
    <col min="14337" max="14337" width="1.7109375" style="19" customWidth="1"/>
    <col min="14338" max="14338" width="19.42578125" style="19" customWidth="1"/>
    <col min="14339" max="14339" width="26.28515625" style="19" customWidth="1"/>
    <col min="14340" max="14340" width="25" style="19" customWidth="1"/>
    <col min="14341" max="14341" width="30.140625" style="19" customWidth="1"/>
    <col min="14342" max="14342" width="33.5703125" style="19" customWidth="1"/>
    <col min="14343" max="14343" width="17.42578125" style="19" customWidth="1"/>
    <col min="14344" max="14344" width="12.7109375" style="19" customWidth="1"/>
    <col min="14345" max="14345" width="15.140625" style="19" customWidth="1"/>
    <col min="14346" max="14347" width="8.7109375" style="19"/>
    <col min="14348" max="14348" width="12" style="19" customWidth="1"/>
    <col min="14349" max="14592" width="8.7109375" style="19"/>
    <col min="14593" max="14593" width="1.7109375" style="19" customWidth="1"/>
    <col min="14594" max="14594" width="19.42578125" style="19" customWidth="1"/>
    <col min="14595" max="14595" width="26.28515625" style="19" customWidth="1"/>
    <col min="14596" max="14596" width="25" style="19" customWidth="1"/>
    <col min="14597" max="14597" width="30.140625" style="19" customWidth="1"/>
    <col min="14598" max="14598" width="33.5703125" style="19" customWidth="1"/>
    <col min="14599" max="14599" width="17.42578125" style="19" customWidth="1"/>
    <col min="14600" max="14600" width="12.7109375" style="19" customWidth="1"/>
    <col min="14601" max="14601" width="15.140625" style="19" customWidth="1"/>
    <col min="14602" max="14603" width="8.7109375" style="19"/>
    <col min="14604" max="14604" width="12" style="19" customWidth="1"/>
    <col min="14605" max="14848" width="8.7109375" style="19"/>
    <col min="14849" max="14849" width="1.7109375" style="19" customWidth="1"/>
    <col min="14850" max="14850" width="19.42578125" style="19" customWidth="1"/>
    <col min="14851" max="14851" width="26.28515625" style="19" customWidth="1"/>
    <col min="14852" max="14852" width="25" style="19" customWidth="1"/>
    <col min="14853" max="14853" width="30.140625" style="19" customWidth="1"/>
    <col min="14854" max="14854" width="33.5703125" style="19" customWidth="1"/>
    <col min="14855" max="14855" width="17.42578125" style="19" customWidth="1"/>
    <col min="14856" max="14856" width="12.7109375" style="19" customWidth="1"/>
    <col min="14857" max="14857" width="15.140625" style="19" customWidth="1"/>
    <col min="14858" max="14859" width="8.7109375" style="19"/>
    <col min="14860" max="14860" width="12" style="19" customWidth="1"/>
    <col min="14861" max="15104" width="8.7109375" style="19"/>
    <col min="15105" max="15105" width="1.7109375" style="19" customWidth="1"/>
    <col min="15106" max="15106" width="19.42578125" style="19" customWidth="1"/>
    <col min="15107" max="15107" width="26.28515625" style="19" customWidth="1"/>
    <col min="15108" max="15108" width="25" style="19" customWidth="1"/>
    <col min="15109" max="15109" width="30.140625" style="19" customWidth="1"/>
    <col min="15110" max="15110" width="33.5703125" style="19" customWidth="1"/>
    <col min="15111" max="15111" width="17.42578125" style="19" customWidth="1"/>
    <col min="15112" max="15112" width="12.7109375" style="19" customWidth="1"/>
    <col min="15113" max="15113" width="15.140625" style="19" customWidth="1"/>
    <col min="15114" max="15115" width="8.7109375" style="19"/>
    <col min="15116" max="15116" width="12" style="19" customWidth="1"/>
    <col min="15117" max="15360" width="8.7109375" style="19"/>
    <col min="15361" max="15361" width="1.7109375" style="19" customWidth="1"/>
    <col min="15362" max="15362" width="19.42578125" style="19" customWidth="1"/>
    <col min="15363" max="15363" width="26.28515625" style="19" customWidth="1"/>
    <col min="15364" max="15364" width="25" style="19" customWidth="1"/>
    <col min="15365" max="15365" width="30.140625" style="19" customWidth="1"/>
    <col min="15366" max="15366" width="33.5703125" style="19" customWidth="1"/>
    <col min="15367" max="15367" width="17.42578125" style="19" customWidth="1"/>
    <col min="15368" max="15368" width="12.7109375" style="19" customWidth="1"/>
    <col min="15369" max="15369" width="15.140625" style="19" customWidth="1"/>
    <col min="15370" max="15371" width="8.7109375" style="19"/>
    <col min="15372" max="15372" width="12" style="19" customWidth="1"/>
    <col min="15373" max="15616" width="8.7109375" style="19"/>
    <col min="15617" max="15617" width="1.7109375" style="19" customWidth="1"/>
    <col min="15618" max="15618" width="19.42578125" style="19" customWidth="1"/>
    <col min="15619" max="15619" width="26.28515625" style="19" customWidth="1"/>
    <col min="15620" max="15620" width="25" style="19" customWidth="1"/>
    <col min="15621" max="15621" width="30.140625" style="19" customWidth="1"/>
    <col min="15622" max="15622" width="33.5703125" style="19" customWidth="1"/>
    <col min="15623" max="15623" width="17.42578125" style="19" customWidth="1"/>
    <col min="15624" max="15624" width="12.7109375" style="19" customWidth="1"/>
    <col min="15625" max="15625" width="15.140625" style="19" customWidth="1"/>
    <col min="15626" max="15627" width="8.7109375" style="19"/>
    <col min="15628" max="15628" width="12" style="19" customWidth="1"/>
    <col min="15629" max="15872" width="8.7109375" style="19"/>
    <col min="15873" max="15873" width="1.7109375" style="19" customWidth="1"/>
    <col min="15874" max="15874" width="19.42578125" style="19" customWidth="1"/>
    <col min="15875" max="15875" width="26.28515625" style="19" customWidth="1"/>
    <col min="15876" max="15876" width="25" style="19" customWidth="1"/>
    <col min="15877" max="15877" width="30.140625" style="19" customWidth="1"/>
    <col min="15878" max="15878" width="33.5703125" style="19" customWidth="1"/>
    <col min="15879" max="15879" width="17.42578125" style="19" customWidth="1"/>
    <col min="15880" max="15880" width="12.7109375" style="19" customWidth="1"/>
    <col min="15881" max="15881" width="15.140625" style="19" customWidth="1"/>
    <col min="15882" max="15883" width="8.7109375" style="19"/>
    <col min="15884" max="15884" width="12" style="19" customWidth="1"/>
    <col min="15885" max="16128" width="8.7109375" style="19"/>
    <col min="16129" max="16129" width="1.7109375" style="19" customWidth="1"/>
    <col min="16130" max="16130" width="19.42578125" style="19" customWidth="1"/>
    <col min="16131" max="16131" width="26.28515625" style="19" customWidth="1"/>
    <col min="16132" max="16132" width="25" style="19" customWidth="1"/>
    <col min="16133" max="16133" width="30.140625" style="19" customWidth="1"/>
    <col min="16134" max="16134" width="33.5703125" style="19" customWidth="1"/>
    <col min="16135" max="16135" width="17.42578125" style="19" customWidth="1"/>
    <col min="16136" max="16136" width="12.7109375" style="19" customWidth="1"/>
    <col min="16137" max="16137" width="15.140625" style="19" customWidth="1"/>
    <col min="16138" max="16139" width="8.7109375" style="19"/>
    <col min="16140" max="16140" width="12" style="19" customWidth="1"/>
    <col min="16141" max="16384" width="8.7109375" style="19"/>
  </cols>
  <sheetData>
    <row r="1" spans="2:21" s="4" customFormat="1" ht="22.5" customHeight="1" x14ac:dyDescent="0.25">
      <c r="B1" s="61" t="s">
        <v>17</v>
      </c>
      <c r="C1" s="61"/>
      <c r="D1" s="26">
        <f>'CALCOLO INTERESSI'!C4</f>
        <v>0</v>
      </c>
      <c r="E1" s="2"/>
      <c r="F1" s="2"/>
      <c r="G1" s="2"/>
    </row>
    <row r="2" spans="2:21" s="4" customFormat="1" ht="20.100000000000001" customHeight="1" x14ac:dyDescent="0.25">
      <c r="B2" s="61" t="s">
        <v>16</v>
      </c>
      <c r="C2" s="61"/>
      <c r="D2" s="27">
        <f>'CALCOLO INTERESSI'!C7</f>
        <v>0</v>
      </c>
      <c r="E2" s="3" t="s">
        <v>8</v>
      </c>
      <c r="F2" s="30">
        <f>+D3*D2</f>
        <v>0</v>
      </c>
      <c r="G2" s="2"/>
    </row>
    <row r="3" spans="2:21" s="4" customFormat="1" ht="20.100000000000001" customHeight="1" x14ac:dyDescent="0.25">
      <c r="B3" s="61" t="s">
        <v>15</v>
      </c>
      <c r="C3" s="61"/>
      <c r="D3" s="27">
        <v>12</v>
      </c>
      <c r="E3" s="3" t="s">
        <v>9</v>
      </c>
      <c r="F3" s="29">
        <f>+SUM(E7:E474)</f>
        <v>0</v>
      </c>
    </row>
    <row r="4" spans="2:21" s="4" customFormat="1" ht="20.100000000000001" customHeight="1" x14ac:dyDescent="0.25">
      <c r="B4" s="61" t="s">
        <v>7</v>
      </c>
      <c r="C4" s="61"/>
      <c r="D4" s="28">
        <f>'CALCOLO INTERESSI'!C5</f>
        <v>0</v>
      </c>
    </row>
    <row r="5" spans="2:21" s="14" customFormat="1" ht="12.75" customHeight="1" thickBot="1" x14ac:dyDescent="0.25">
      <c r="B5" s="5"/>
      <c r="C5" s="6"/>
      <c r="D5" s="7"/>
      <c r="E5" s="8"/>
      <c r="F5" s="8"/>
      <c r="G5" s="4"/>
      <c r="H5" s="4"/>
      <c r="I5" s="4"/>
      <c r="J5" s="4"/>
      <c r="K5" s="4"/>
      <c r="L5" s="4"/>
      <c r="M5" s="4"/>
      <c r="N5" s="4"/>
      <c r="O5" s="4"/>
      <c r="P5" s="4"/>
      <c r="Q5" s="4"/>
      <c r="R5" s="4"/>
      <c r="S5" s="4"/>
      <c r="T5" s="4"/>
      <c r="U5" s="4"/>
    </row>
    <row r="6" spans="2:21" s="15" customFormat="1" ht="18.75" customHeight="1" thickBot="1" x14ac:dyDescent="0.25">
      <c r="B6" s="25" t="s">
        <v>14</v>
      </c>
      <c r="C6" s="25" t="s">
        <v>13</v>
      </c>
      <c r="D6" s="25" t="s">
        <v>10</v>
      </c>
      <c r="E6" s="25" t="s">
        <v>11</v>
      </c>
      <c r="F6" s="25" t="s">
        <v>12</v>
      </c>
      <c r="G6" s="4"/>
      <c r="H6" s="4"/>
      <c r="I6" s="4"/>
      <c r="J6" s="4"/>
      <c r="K6" s="4"/>
      <c r="L6" s="4"/>
      <c r="M6" s="4"/>
      <c r="N6" s="4"/>
      <c r="O6" s="4"/>
      <c r="P6" s="4"/>
      <c r="Q6" s="4"/>
      <c r="R6" s="4"/>
      <c r="S6" s="4"/>
      <c r="T6" s="4"/>
      <c r="U6" s="4"/>
    </row>
    <row r="7" spans="2:21" s="36" customFormat="1" x14ac:dyDescent="0.25">
      <c r="B7" s="31">
        <v>0</v>
      </c>
      <c r="C7" s="32">
        <f>+D1</f>
        <v>0</v>
      </c>
      <c r="D7" s="33"/>
      <c r="E7" s="34"/>
      <c r="F7" s="35"/>
      <c r="G7" s="4"/>
      <c r="H7" s="4"/>
      <c r="I7" s="4"/>
      <c r="J7" s="4"/>
      <c r="K7" s="4"/>
      <c r="L7" s="4"/>
      <c r="M7" s="4"/>
      <c r="N7" s="4"/>
      <c r="O7" s="4"/>
      <c r="P7" s="4"/>
      <c r="Q7" s="4"/>
      <c r="R7" s="4"/>
      <c r="S7" s="4"/>
      <c r="T7" s="4"/>
      <c r="U7" s="4"/>
    </row>
    <row r="8" spans="2:21" s="36" customFormat="1" x14ac:dyDescent="0.25">
      <c r="B8" s="31" t="str">
        <f>+IF(MAX(B$7:B7)=$F$2,"",B7+1)</f>
        <v/>
      </c>
      <c r="C8" s="32">
        <f>+C7-D8</f>
        <v>0</v>
      </c>
      <c r="D8" s="33">
        <f t="shared" ref="D8:D47" si="0">+IF(B8&gt;$F$2,0,IF(B8=$F$2,C7,IF($E$609="francese",F8-E8,$C$7/$F$2)))</f>
        <v>0</v>
      </c>
      <c r="E8" s="34">
        <f t="shared" ref="E8:E47" si="1">+ROUND(C7*$D$4/$D$3,2)</f>
        <v>0</v>
      </c>
      <c r="F8" s="37">
        <f t="shared" ref="F8:F47" si="2">IF(B8&gt;$F$2,0,IF($E$609="francese",-PMT($D$4/$D$3,$F$2,$C$7,0,0),D8+E8))</f>
        <v>0</v>
      </c>
      <c r="G8" s="4"/>
      <c r="H8" s="4"/>
      <c r="I8" s="4"/>
      <c r="J8" s="4"/>
      <c r="K8" s="4"/>
      <c r="L8" s="4"/>
      <c r="M8" s="4"/>
      <c r="N8" s="4"/>
      <c r="O8" s="4"/>
      <c r="P8" s="4"/>
      <c r="Q8" s="4"/>
      <c r="R8" s="4"/>
      <c r="S8" s="4"/>
      <c r="T8" s="4"/>
      <c r="U8" s="4"/>
    </row>
    <row r="9" spans="2:21" s="36" customFormat="1" x14ac:dyDescent="0.25">
      <c r="B9" s="31" t="str">
        <f>+IF(MAX(B$7:B8)=$F$2,"",B8+1)</f>
        <v/>
      </c>
      <c r="C9" s="32">
        <f t="shared" ref="C9:C47" si="3">+C8-D9</f>
        <v>0</v>
      </c>
      <c r="D9" s="33">
        <f t="shared" si="0"/>
        <v>0</v>
      </c>
      <c r="E9" s="34">
        <f t="shared" si="1"/>
        <v>0</v>
      </c>
      <c r="F9" s="37">
        <f t="shared" si="2"/>
        <v>0</v>
      </c>
      <c r="G9" s="4"/>
      <c r="H9" s="4"/>
      <c r="I9" s="4"/>
      <c r="J9" s="4"/>
      <c r="K9" s="4"/>
      <c r="L9" s="4"/>
      <c r="M9" s="4"/>
      <c r="N9" s="4"/>
      <c r="O9" s="4"/>
      <c r="P9" s="4"/>
      <c r="Q9" s="4"/>
      <c r="R9" s="4"/>
      <c r="S9" s="4"/>
      <c r="T9" s="4"/>
      <c r="U9" s="4"/>
    </row>
    <row r="10" spans="2:21" s="36" customFormat="1" x14ac:dyDescent="0.25">
      <c r="B10" s="31" t="str">
        <f>+IF(MAX(B$7:B9)=$F$2,"",B9+1)</f>
        <v/>
      </c>
      <c r="C10" s="32">
        <f t="shared" si="3"/>
        <v>0</v>
      </c>
      <c r="D10" s="33">
        <f t="shared" si="0"/>
        <v>0</v>
      </c>
      <c r="E10" s="34">
        <f t="shared" si="1"/>
        <v>0</v>
      </c>
      <c r="F10" s="37">
        <f t="shared" si="2"/>
        <v>0</v>
      </c>
      <c r="G10" s="4"/>
    </row>
    <row r="11" spans="2:21" s="36" customFormat="1" x14ac:dyDescent="0.25">
      <c r="B11" s="31" t="str">
        <f>+IF(MAX(B$7:B10)=$F$2,"",B10+1)</f>
        <v/>
      </c>
      <c r="C11" s="32">
        <f t="shared" si="3"/>
        <v>0</v>
      </c>
      <c r="D11" s="33">
        <f t="shared" si="0"/>
        <v>0</v>
      </c>
      <c r="E11" s="34">
        <f t="shared" si="1"/>
        <v>0</v>
      </c>
      <c r="F11" s="37">
        <f t="shared" si="2"/>
        <v>0</v>
      </c>
      <c r="G11" s="4"/>
    </row>
    <row r="12" spans="2:21" s="36" customFormat="1" x14ac:dyDescent="0.25">
      <c r="B12" s="31" t="str">
        <f>+IF(MAX(B$7:B11)=$F$2,"",B11+1)</f>
        <v/>
      </c>
      <c r="C12" s="32">
        <f t="shared" si="3"/>
        <v>0</v>
      </c>
      <c r="D12" s="33">
        <f t="shared" si="0"/>
        <v>0</v>
      </c>
      <c r="E12" s="34">
        <f t="shared" si="1"/>
        <v>0</v>
      </c>
      <c r="F12" s="37">
        <f t="shared" si="2"/>
        <v>0</v>
      </c>
      <c r="G12" s="4"/>
    </row>
    <row r="13" spans="2:21" s="36" customFormat="1" x14ac:dyDescent="0.25">
      <c r="B13" s="31" t="str">
        <f>+IF(MAX(B$7:B12)=$F$2,"",B12+1)</f>
        <v/>
      </c>
      <c r="C13" s="32">
        <f t="shared" si="3"/>
        <v>0</v>
      </c>
      <c r="D13" s="33">
        <f t="shared" si="0"/>
        <v>0</v>
      </c>
      <c r="E13" s="34">
        <f t="shared" si="1"/>
        <v>0</v>
      </c>
      <c r="F13" s="37">
        <f t="shared" si="2"/>
        <v>0</v>
      </c>
    </row>
    <row r="14" spans="2:21" s="36" customFormat="1" x14ac:dyDescent="0.25">
      <c r="B14" s="31" t="str">
        <f>+IF(MAX(B$7:B13)=$F$2,"",B13+1)</f>
        <v/>
      </c>
      <c r="C14" s="32">
        <f t="shared" si="3"/>
        <v>0</v>
      </c>
      <c r="D14" s="33">
        <f t="shared" si="0"/>
        <v>0</v>
      </c>
      <c r="E14" s="34">
        <f t="shared" si="1"/>
        <v>0</v>
      </c>
      <c r="F14" s="37">
        <f t="shared" si="2"/>
        <v>0</v>
      </c>
    </row>
    <row r="15" spans="2:21" s="36" customFormat="1" x14ac:dyDescent="0.25">
      <c r="B15" s="31" t="str">
        <f>+IF(MAX(B$7:B14)=$F$2,"",B14+1)</f>
        <v/>
      </c>
      <c r="C15" s="32">
        <f t="shared" si="3"/>
        <v>0</v>
      </c>
      <c r="D15" s="33">
        <f t="shared" si="0"/>
        <v>0</v>
      </c>
      <c r="E15" s="34">
        <f t="shared" si="1"/>
        <v>0</v>
      </c>
      <c r="F15" s="37">
        <f t="shared" si="2"/>
        <v>0</v>
      </c>
    </row>
    <row r="16" spans="2:21" s="36" customFormat="1" x14ac:dyDescent="0.25">
      <c r="B16" s="31" t="str">
        <f>+IF(MAX(B$7:B15)=$F$2,"",B15+1)</f>
        <v/>
      </c>
      <c r="C16" s="32">
        <f t="shared" si="3"/>
        <v>0</v>
      </c>
      <c r="D16" s="33">
        <f t="shared" si="0"/>
        <v>0</v>
      </c>
      <c r="E16" s="34">
        <f t="shared" si="1"/>
        <v>0</v>
      </c>
      <c r="F16" s="37">
        <f t="shared" si="2"/>
        <v>0</v>
      </c>
    </row>
    <row r="17" spans="2:6" s="36" customFormat="1" x14ac:dyDescent="0.25">
      <c r="B17" s="31" t="str">
        <f>+IF(MAX(B$7:B16)=$F$2,"",B16+1)</f>
        <v/>
      </c>
      <c r="C17" s="32">
        <f t="shared" si="3"/>
        <v>0</v>
      </c>
      <c r="D17" s="33">
        <f t="shared" si="0"/>
        <v>0</v>
      </c>
      <c r="E17" s="34">
        <f t="shared" si="1"/>
        <v>0</v>
      </c>
      <c r="F17" s="37">
        <f t="shared" si="2"/>
        <v>0</v>
      </c>
    </row>
    <row r="18" spans="2:6" s="36" customFormat="1" x14ac:dyDescent="0.25">
      <c r="B18" s="31" t="str">
        <f>+IF(MAX(B$7:B17)=$F$2,"",B17+1)</f>
        <v/>
      </c>
      <c r="C18" s="32">
        <f t="shared" si="3"/>
        <v>0</v>
      </c>
      <c r="D18" s="33">
        <f t="shared" si="0"/>
        <v>0</v>
      </c>
      <c r="E18" s="34">
        <f t="shared" si="1"/>
        <v>0</v>
      </c>
      <c r="F18" s="37">
        <f t="shared" si="2"/>
        <v>0</v>
      </c>
    </row>
    <row r="19" spans="2:6" s="36" customFormat="1" x14ac:dyDescent="0.25">
      <c r="B19" s="31" t="str">
        <f>+IF(MAX(B$7:B18)=$F$2,"",B18+1)</f>
        <v/>
      </c>
      <c r="C19" s="32">
        <f t="shared" si="3"/>
        <v>0</v>
      </c>
      <c r="D19" s="33">
        <f t="shared" si="0"/>
        <v>0</v>
      </c>
      <c r="E19" s="34">
        <f t="shared" si="1"/>
        <v>0</v>
      </c>
      <c r="F19" s="37">
        <f t="shared" si="2"/>
        <v>0</v>
      </c>
    </row>
    <row r="20" spans="2:6" s="36" customFormat="1" x14ac:dyDescent="0.25">
      <c r="B20" s="31" t="str">
        <f>+IF(MAX(B$7:B19)=$F$2,"",B19+1)</f>
        <v/>
      </c>
      <c r="C20" s="32">
        <f t="shared" si="3"/>
        <v>0</v>
      </c>
      <c r="D20" s="33">
        <f t="shared" si="0"/>
        <v>0</v>
      </c>
      <c r="E20" s="34">
        <f t="shared" si="1"/>
        <v>0</v>
      </c>
      <c r="F20" s="37">
        <f t="shared" si="2"/>
        <v>0</v>
      </c>
    </row>
    <row r="21" spans="2:6" s="36" customFormat="1" x14ac:dyDescent="0.25">
      <c r="B21" s="31" t="str">
        <f>+IF(MAX(B$7:B20)=$F$2,"",B20+1)</f>
        <v/>
      </c>
      <c r="C21" s="32">
        <f t="shared" si="3"/>
        <v>0</v>
      </c>
      <c r="D21" s="33">
        <f t="shared" si="0"/>
        <v>0</v>
      </c>
      <c r="E21" s="34">
        <f t="shared" si="1"/>
        <v>0</v>
      </c>
      <c r="F21" s="37">
        <f t="shared" si="2"/>
        <v>0</v>
      </c>
    </row>
    <row r="22" spans="2:6" s="36" customFormat="1" x14ac:dyDescent="0.25">
      <c r="B22" s="31" t="str">
        <f>+IF(MAX(B$7:B21)=$F$2,"",B21+1)</f>
        <v/>
      </c>
      <c r="C22" s="32">
        <f t="shared" si="3"/>
        <v>0</v>
      </c>
      <c r="D22" s="33">
        <f t="shared" si="0"/>
        <v>0</v>
      </c>
      <c r="E22" s="34">
        <f t="shared" si="1"/>
        <v>0</v>
      </c>
      <c r="F22" s="37">
        <f t="shared" si="2"/>
        <v>0</v>
      </c>
    </row>
    <row r="23" spans="2:6" s="36" customFormat="1" x14ac:dyDescent="0.25">
      <c r="B23" s="31" t="str">
        <f>+IF(MAX(B$7:B22)=$F$2,"",B22+1)</f>
        <v/>
      </c>
      <c r="C23" s="32">
        <f t="shared" si="3"/>
        <v>0</v>
      </c>
      <c r="D23" s="33">
        <f t="shared" si="0"/>
        <v>0</v>
      </c>
      <c r="E23" s="34">
        <f t="shared" si="1"/>
        <v>0</v>
      </c>
      <c r="F23" s="37">
        <f t="shared" si="2"/>
        <v>0</v>
      </c>
    </row>
    <row r="24" spans="2:6" s="36" customFormat="1" x14ac:dyDescent="0.25">
      <c r="B24" s="31" t="str">
        <f>+IF(MAX(B$7:B23)=$F$2,"",B23+1)</f>
        <v/>
      </c>
      <c r="C24" s="32">
        <f t="shared" si="3"/>
        <v>0</v>
      </c>
      <c r="D24" s="33">
        <f t="shared" si="0"/>
        <v>0</v>
      </c>
      <c r="E24" s="34">
        <f t="shared" si="1"/>
        <v>0</v>
      </c>
      <c r="F24" s="37">
        <f t="shared" si="2"/>
        <v>0</v>
      </c>
    </row>
    <row r="25" spans="2:6" s="36" customFormat="1" x14ac:dyDescent="0.25">
      <c r="B25" s="31" t="str">
        <f>+IF(MAX(B$7:B24)=$F$2,"",B24+1)</f>
        <v/>
      </c>
      <c r="C25" s="32">
        <f t="shared" si="3"/>
        <v>0</v>
      </c>
      <c r="D25" s="33">
        <f t="shared" si="0"/>
        <v>0</v>
      </c>
      <c r="E25" s="34">
        <f t="shared" si="1"/>
        <v>0</v>
      </c>
      <c r="F25" s="37">
        <f t="shared" si="2"/>
        <v>0</v>
      </c>
    </row>
    <row r="26" spans="2:6" s="36" customFormat="1" x14ac:dyDescent="0.25">
      <c r="B26" s="31" t="str">
        <f>+IF(MAX(B$7:B25)=$F$2,"",B25+1)</f>
        <v/>
      </c>
      <c r="C26" s="32">
        <f t="shared" si="3"/>
        <v>0</v>
      </c>
      <c r="D26" s="33">
        <f t="shared" si="0"/>
        <v>0</v>
      </c>
      <c r="E26" s="34">
        <f t="shared" si="1"/>
        <v>0</v>
      </c>
      <c r="F26" s="37">
        <f t="shared" si="2"/>
        <v>0</v>
      </c>
    </row>
    <row r="27" spans="2:6" s="36" customFormat="1" x14ac:dyDescent="0.25">
      <c r="B27" s="31" t="str">
        <f>+IF(MAX(B$7:B26)=$F$2,"",B26+1)</f>
        <v/>
      </c>
      <c r="C27" s="32">
        <f t="shared" si="3"/>
        <v>0</v>
      </c>
      <c r="D27" s="33">
        <f t="shared" si="0"/>
        <v>0</v>
      </c>
      <c r="E27" s="34">
        <f t="shared" si="1"/>
        <v>0</v>
      </c>
      <c r="F27" s="37">
        <f t="shared" si="2"/>
        <v>0</v>
      </c>
    </row>
    <row r="28" spans="2:6" s="36" customFormat="1" x14ac:dyDescent="0.25">
      <c r="B28" s="31" t="str">
        <f>+IF(MAX(B$7:B27)=$F$2,"",B27+1)</f>
        <v/>
      </c>
      <c r="C28" s="32">
        <f t="shared" si="3"/>
        <v>0</v>
      </c>
      <c r="D28" s="33">
        <f t="shared" si="0"/>
        <v>0</v>
      </c>
      <c r="E28" s="34">
        <f t="shared" si="1"/>
        <v>0</v>
      </c>
      <c r="F28" s="37">
        <f t="shared" si="2"/>
        <v>0</v>
      </c>
    </row>
    <row r="29" spans="2:6" s="36" customFormat="1" x14ac:dyDescent="0.25">
      <c r="B29" s="31" t="str">
        <f>+IF(MAX(B$7:B28)=$F$2,"",B28+1)</f>
        <v/>
      </c>
      <c r="C29" s="32">
        <f t="shared" si="3"/>
        <v>0</v>
      </c>
      <c r="D29" s="33">
        <f t="shared" si="0"/>
        <v>0</v>
      </c>
      <c r="E29" s="34">
        <f t="shared" si="1"/>
        <v>0</v>
      </c>
      <c r="F29" s="37">
        <f t="shared" si="2"/>
        <v>0</v>
      </c>
    </row>
    <row r="30" spans="2:6" s="36" customFormat="1" x14ac:dyDescent="0.25">
      <c r="B30" s="31" t="str">
        <f>+IF(MAX(B$7:B29)=$F$2,"",B29+1)</f>
        <v/>
      </c>
      <c r="C30" s="32">
        <f t="shared" si="3"/>
        <v>0</v>
      </c>
      <c r="D30" s="33">
        <f t="shared" si="0"/>
        <v>0</v>
      </c>
      <c r="E30" s="34">
        <f t="shared" si="1"/>
        <v>0</v>
      </c>
      <c r="F30" s="37">
        <f t="shared" si="2"/>
        <v>0</v>
      </c>
    </row>
    <row r="31" spans="2:6" s="36" customFormat="1" x14ac:dyDescent="0.25">
      <c r="B31" s="31" t="str">
        <f>+IF(MAX(B$7:B30)=$F$2,"",B30+1)</f>
        <v/>
      </c>
      <c r="C31" s="32">
        <f t="shared" si="3"/>
        <v>0</v>
      </c>
      <c r="D31" s="33">
        <f t="shared" si="0"/>
        <v>0</v>
      </c>
      <c r="E31" s="34">
        <f t="shared" si="1"/>
        <v>0</v>
      </c>
      <c r="F31" s="37">
        <f t="shared" si="2"/>
        <v>0</v>
      </c>
    </row>
    <row r="32" spans="2:6" s="36" customFormat="1" x14ac:dyDescent="0.25">
      <c r="B32" s="31" t="str">
        <f>+IF(MAX(B$7:B31)=$F$2,"",B31+1)</f>
        <v/>
      </c>
      <c r="C32" s="32">
        <f t="shared" si="3"/>
        <v>0</v>
      </c>
      <c r="D32" s="33">
        <f t="shared" si="0"/>
        <v>0</v>
      </c>
      <c r="E32" s="34">
        <f t="shared" si="1"/>
        <v>0</v>
      </c>
      <c r="F32" s="37">
        <f t="shared" si="2"/>
        <v>0</v>
      </c>
    </row>
    <row r="33" spans="2:6" s="36" customFormat="1" x14ac:dyDescent="0.25">
      <c r="B33" s="31" t="str">
        <f>+IF(MAX(B$7:B32)=$F$2,"",B32+1)</f>
        <v/>
      </c>
      <c r="C33" s="32">
        <f t="shared" si="3"/>
        <v>0</v>
      </c>
      <c r="D33" s="33">
        <f t="shared" si="0"/>
        <v>0</v>
      </c>
      <c r="E33" s="34">
        <f t="shared" si="1"/>
        <v>0</v>
      </c>
      <c r="F33" s="37">
        <f t="shared" si="2"/>
        <v>0</v>
      </c>
    </row>
    <row r="34" spans="2:6" s="36" customFormat="1" x14ac:dyDescent="0.25">
      <c r="B34" s="31" t="str">
        <f>+IF(MAX(B$7:B33)=$F$2,"",B33+1)</f>
        <v/>
      </c>
      <c r="C34" s="32">
        <f t="shared" si="3"/>
        <v>0</v>
      </c>
      <c r="D34" s="33">
        <f t="shared" si="0"/>
        <v>0</v>
      </c>
      <c r="E34" s="34">
        <f t="shared" si="1"/>
        <v>0</v>
      </c>
      <c r="F34" s="37">
        <f t="shared" si="2"/>
        <v>0</v>
      </c>
    </row>
    <row r="35" spans="2:6" s="36" customFormat="1" x14ac:dyDescent="0.25">
      <c r="B35" s="31" t="str">
        <f>+IF(MAX(B$7:B34)=$F$2,"",B34+1)</f>
        <v/>
      </c>
      <c r="C35" s="32">
        <f t="shared" si="3"/>
        <v>0</v>
      </c>
      <c r="D35" s="33">
        <f t="shared" si="0"/>
        <v>0</v>
      </c>
      <c r="E35" s="34">
        <f t="shared" si="1"/>
        <v>0</v>
      </c>
      <c r="F35" s="37">
        <f t="shared" si="2"/>
        <v>0</v>
      </c>
    </row>
    <row r="36" spans="2:6" s="36" customFormat="1" x14ac:dyDescent="0.25">
      <c r="B36" s="31" t="str">
        <f>+IF(MAX(B$7:B35)=$F$2,"",B35+1)</f>
        <v/>
      </c>
      <c r="C36" s="32">
        <f t="shared" si="3"/>
        <v>0</v>
      </c>
      <c r="D36" s="33">
        <f t="shared" si="0"/>
        <v>0</v>
      </c>
      <c r="E36" s="34">
        <f t="shared" si="1"/>
        <v>0</v>
      </c>
      <c r="F36" s="37">
        <f t="shared" si="2"/>
        <v>0</v>
      </c>
    </row>
    <row r="37" spans="2:6" s="36" customFormat="1" x14ac:dyDescent="0.25">
      <c r="B37" s="31" t="str">
        <f>+IF(MAX(B$7:B36)=$F$2,"",B36+1)</f>
        <v/>
      </c>
      <c r="C37" s="32">
        <f t="shared" si="3"/>
        <v>0</v>
      </c>
      <c r="D37" s="33">
        <f t="shared" si="0"/>
        <v>0</v>
      </c>
      <c r="E37" s="34">
        <f t="shared" si="1"/>
        <v>0</v>
      </c>
      <c r="F37" s="37">
        <f t="shared" si="2"/>
        <v>0</v>
      </c>
    </row>
    <row r="38" spans="2:6" s="36" customFormat="1" x14ac:dyDescent="0.25">
      <c r="B38" s="31" t="str">
        <f>+IF(MAX(B$7:B37)=$F$2,"",B37+1)</f>
        <v/>
      </c>
      <c r="C38" s="32">
        <f t="shared" si="3"/>
        <v>0</v>
      </c>
      <c r="D38" s="33">
        <f t="shared" si="0"/>
        <v>0</v>
      </c>
      <c r="E38" s="34">
        <f t="shared" si="1"/>
        <v>0</v>
      </c>
      <c r="F38" s="37">
        <f t="shared" si="2"/>
        <v>0</v>
      </c>
    </row>
    <row r="39" spans="2:6" s="36" customFormat="1" x14ac:dyDescent="0.25">
      <c r="B39" s="31" t="str">
        <f>+IF(MAX(B$7:B38)=$F$2,"",B38+1)</f>
        <v/>
      </c>
      <c r="C39" s="32">
        <f t="shared" si="3"/>
        <v>0</v>
      </c>
      <c r="D39" s="33">
        <f t="shared" si="0"/>
        <v>0</v>
      </c>
      <c r="E39" s="34">
        <f t="shared" si="1"/>
        <v>0</v>
      </c>
      <c r="F39" s="37">
        <f t="shared" si="2"/>
        <v>0</v>
      </c>
    </row>
    <row r="40" spans="2:6" s="36" customFormat="1" x14ac:dyDescent="0.25">
      <c r="B40" s="31" t="str">
        <f>+IF(MAX(B$7:B39)=$F$2,"",B39+1)</f>
        <v/>
      </c>
      <c r="C40" s="32">
        <f t="shared" si="3"/>
        <v>0</v>
      </c>
      <c r="D40" s="33">
        <f t="shared" si="0"/>
        <v>0</v>
      </c>
      <c r="E40" s="34">
        <f t="shared" si="1"/>
        <v>0</v>
      </c>
      <c r="F40" s="37">
        <f t="shared" si="2"/>
        <v>0</v>
      </c>
    </row>
    <row r="41" spans="2:6" s="36" customFormat="1" x14ac:dyDescent="0.25">
      <c r="B41" s="31" t="str">
        <f>+IF(MAX(B$7:B40)=$F$2,"",B40+1)</f>
        <v/>
      </c>
      <c r="C41" s="32">
        <f t="shared" si="3"/>
        <v>0</v>
      </c>
      <c r="D41" s="33">
        <f t="shared" si="0"/>
        <v>0</v>
      </c>
      <c r="E41" s="34">
        <f t="shared" si="1"/>
        <v>0</v>
      </c>
      <c r="F41" s="37">
        <f t="shared" si="2"/>
        <v>0</v>
      </c>
    </row>
    <row r="42" spans="2:6" s="36" customFormat="1" x14ac:dyDescent="0.25">
      <c r="B42" s="31" t="str">
        <f>+IF(MAX(B$7:B41)=$F$2,"",B41+1)</f>
        <v/>
      </c>
      <c r="C42" s="32">
        <f t="shared" si="3"/>
        <v>0</v>
      </c>
      <c r="D42" s="33">
        <f t="shared" si="0"/>
        <v>0</v>
      </c>
      <c r="E42" s="34">
        <f t="shared" si="1"/>
        <v>0</v>
      </c>
      <c r="F42" s="37">
        <f t="shared" si="2"/>
        <v>0</v>
      </c>
    </row>
    <row r="43" spans="2:6" s="36" customFormat="1" x14ac:dyDescent="0.25">
      <c r="B43" s="31" t="str">
        <f>+IF(MAX(B$7:B42)=$F$2,"",B42+1)</f>
        <v/>
      </c>
      <c r="C43" s="32">
        <f t="shared" si="3"/>
        <v>0</v>
      </c>
      <c r="D43" s="33">
        <f t="shared" si="0"/>
        <v>0</v>
      </c>
      <c r="E43" s="34">
        <f t="shared" si="1"/>
        <v>0</v>
      </c>
      <c r="F43" s="37">
        <f t="shared" si="2"/>
        <v>0</v>
      </c>
    </row>
    <row r="44" spans="2:6" s="36" customFormat="1" x14ac:dyDescent="0.25">
      <c r="B44" s="31" t="str">
        <f>+IF(MAX(B$7:B43)=$F$2,"",B43+1)</f>
        <v/>
      </c>
      <c r="C44" s="32">
        <f t="shared" si="3"/>
        <v>0</v>
      </c>
      <c r="D44" s="33">
        <f t="shared" si="0"/>
        <v>0</v>
      </c>
      <c r="E44" s="34">
        <f t="shared" si="1"/>
        <v>0</v>
      </c>
      <c r="F44" s="37">
        <f t="shared" si="2"/>
        <v>0</v>
      </c>
    </row>
    <row r="45" spans="2:6" s="36" customFormat="1" x14ac:dyDescent="0.25">
      <c r="B45" s="31" t="str">
        <f>+IF(MAX(B$7:B44)=$F$2,"",B44+1)</f>
        <v/>
      </c>
      <c r="C45" s="32">
        <f t="shared" si="3"/>
        <v>0</v>
      </c>
      <c r="D45" s="33">
        <f t="shared" si="0"/>
        <v>0</v>
      </c>
      <c r="E45" s="34">
        <f t="shared" si="1"/>
        <v>0</v>
      </c>
      <c r="F45" s="37">
        <f t="shared" si="2"/>
        <v>0</v>
      </c>
    </row>
    <row r="46" spans="2:6" s="36" customFormat="1" x14ac:dyDescent="0.25">
      <c r="B46" s="31" t="str">
        <f>+IF(MAX(B$7:B45)=$F$2,"",B45+1)</f>
        <v/>
      </c>
      <c r="C46" s="32">
        <f t="shared" si="3"/>
        <v>0</v>
      </c>
      <c r="D46" s="33">
        <f t="shared" si="0"/>
        <v>0</v>
      </c>
      <c r="E46" s="34">
        <f t="shared" si="1"/>
        <v>0</v>
      </c>
      <c r="F46" s="37">
        <f t="shared" si="2"/>
        <v>0</v>
      </c>
    </row>
    <row r="47" spans="2:6" s="36" customFormat="1" x14ac:dyDescent="0.25">
      <c r="B47" s="31" t="str">
        <f>+IF(MAX(B$7:B46)=$F$2,"",B46+1)</f>
        <v/>
      </c>
      <c r="C47" s="32">
        <f t="shared" si="3"/>
        <v>0</v>
      </c>
      <c r="D47" s="33">
        <f t="shared" si="0"/>
        <v>0</v>
      </c>
      <c r="E47" s="34">
        <f t="shared" si="1"/>
        <v>0</v>
      </c>
      <c r="F47" s="37">
        <f t="shared" si="2"/>
        <v>0</v>
      </c>
    </row>
    <row r="48" spans="2:6" s="36" customFormat="1" x14ac:dyDescent="0.25">
      <c r="B48" s="31" t="str">
        <f>+IF(MAX(B$7:B47)=$F$2,"",B47+1)</f>
        <v/>
      </c>
      <c r="C48" s="32" t="str">
        <f>+IF(B48="","",C47-D48)</f>
        <v/>
      </c>
      <c r="D48" s="33" t="str">
        <f t="shared" ref="D48:D111" si="4">+IF(B48="","",IF(B48&gt;$F$2,0,IF(B48=$F$2,C47,IF($E$609="francese",F48-E48,$C$7/$F$2))))</f>
        <v/>
      </c>
      <c r="E48" s="34" t="str">
        <f t="shared" ref="E48:E111" si="5">+IF(B48="","",ROUND(C47*$D$4/$D$3,2))</f>
        <v/>
      </c>
      <c r="F48" s="37" t="str">
        <f t="shared" ref="F48:F111" si="6">IF(B48="","",IF(B48&gt;$F$2,0,IF($E$609="francese",-PMT($D$4/$D$3,$F$2,$C$7,0,0),D48+E48)))</f>
        <v/>
      </c>
    </row>
    <row r="49" spans="2:6" s="36" customFormat="1" x14ac:dyDescent="0.25">
      <c r="B49" s="31" t="str">
        <f>+IF(MAX(B$7:B48)=$F$2,"",B48+1)</f>
        <v/>
      </c>
      <c r="C49" s="32" t="str">
        <f t="shared" ref="C49:C112" si="7">+IF(B49="","",C48-D49)</f>
        <v/>
      </c>
      <c r="D49" s="33" t="str">
        <f t="shared" si="4"/>
        <v/>
      </c>
      <c r="E49" s="34" t="str">
        <f t="shared" si="5"/>
        <v/>
      </c>
      <c r="F49" s="37" t="str">
        <f t="shared" si="6"/>
        <v/>
      </c>
    </row>
    <row r="50" spans="2:6" s="36" customFormat="1" x14ac:dyDescent="0.25">
      <c r="B50" s="31" t="str">
        <f>+IF(MAX(B$7:B49)=$F$2,"",B49+1)</f>
        <v/>
      </c>
      <c r="C50" s="32" t="str">
        <f t="shared" si="7"/>
        <v/>
      </c>
      <c r="D50" s="33" t="str">
        <f t="shared" si="4"/>
        <v/>
      </c>
      <c r="E50" s="34" t="str">
        <f t="shared" si="5"/>
        <v/>
      </c>
      <c r="F50" s="37" t="str">
        <f t="shared" si="6"/>
        <v/>
      </c>
    </row>
    <row r="51" spans="2:6" s="36" customFormat="1" x14ac:dyDescent="0.25">
      <c r="B51" s="31" t="str">
        <f>+IF(MAX(B$7:B50)=$F$2,"",B50+1)</f>
        <v/>
      </c>
      <c r="C51" s="32" t="str">
        <f t="shared" si="7"/>
        <v/>
      </c>
      <c r="D51" s="33" t="str">
        <f t="shared" si="4"/>
        <v/>
      </c>
      <c r="E51" s="34" t="str">
        <f t="shared" si="5"/>
        <v/>
      </c>
      <c r="F51" s="37" t="str">
        <f t="shared" si="6"/>
        <v/>
      </c>
    </row>
    <row r="52" spans="2:6" s="36" customFormat="1" x14ac:dyDescent="0.25">
      <c r="B52" s="31" t="str">
        <f>+IF(MAX(B$7:B51)=$F$2,"",B51+1)</f>
        <v/>
      </c>
      <c r="C52" s="32" t="str">
        <f t="shared" si="7"/>
        <v/>
      </c>
      <c r="D52" s="33" t="str">
        <f t="shared" si="4"/>
        <v/>
      </c>
      <c r="E52" s="34" t="str">
        <f t="shared" si="5"/>
        <v/>
      </c>
      <c r="F52" s="37" t="str">
        <f t="shared" si="6"/>
        <v/>
      </c>
    </row>
    <row r="53" spans="2:6" s="36" customFormat="1" x14ac:dyDescent="0.25">
      <c r="B53" s="31" t="str">
        <f>+IF(MAX(B$7:B52)=$F$2,"",B52+1)</f>
        <v/>
      </c>
      <c r="C53" s="32" t="str">
        <f t="shared" si="7"/>
        <v/>
      </c>
      <c r="D53" s="33" t="str">
        <f t="shared" si="4"/>
        <v/>
      </c>
      <c r="E53" s="34" t="str">
        <f t="shared" si="5"/>
        <v/>
      </c>
      <c r="F53" s="37" t="str">
        <f t="shared" si="6"/>
        <v/>
      </c>
    </row>
    <row r="54" spans="2:6" s="36" customFormat="1" x14ac:dyDescent="0.25">
      <c r="B54" s="31" t="str">
        <f>+IF(MAX(B$7:B53)=$F$2,"",B53+1)</f>
        <v/>
      </c>
      <c r="C54" s="32" t="str">
        <f t="shared" si="7"/>
        <v/>
      </c>
      <c r="D54" s="33" t="str">
        <f t="shared" si="4"/>
        <v/>
      </c>
      <c r="E54" s="34" t="str">
        <f t="shared" si="5"/>
        <v/>
      </c>
      <c r="F54" s="37" t="str">
        <f t="shared" si="6"/>
        <v/>
      </c>
    </row>
    <row r="55" spans="2:6" s="36" customFormat="1" x14ac:dyDescent="0.25">
      <c r="B55" s="31" t="str">
        <f>+IF(MAX(B$7:B54)=$F$2,"",B54+1)</f>
        <v/>
      </c>
      <c r="C55" s="32" t="str">
        <f t="shared" si="7"/>
        <v/>
      </c>
      <c r="D55" s="33" t="str">
        <f t="shared" si="4"/>
        <v/>
      </c>
      <c r="E55" s="34" t="str">
        <f t="shared" si="5"/>
        <v/>
      </c>
      <c r="F55" s="37" t="str">
        <f t="shared" si="6"/>
        <v/>
      </c>
    </row>
    <row r="56" spans="2:6" s="36" customFormat="1" x14ac:dyDescent="0.25">
      <c r="B56" s="31" t="str">
        <f>+IF(MAX(B$7:B55)=$F$2,"",B55+1)</f>
        <v/>
      </c>
      <c r="C56" s="32" t="str">
        <f t="shared" si="7"/>
        <v/>
      </c>
      <c r="D56" s="33" t="str">
        <f t="shared" si="4"/>
        <v/>
      </c>
      <c r="E56" s="34" t="str">
        <f t="shared" si="5"/>
        <v/>
      </c>
      <c r="F56" s="37" t="str">
        <f t="shared" si="6"/>
        <v/>
      </c>
    </row>
    <row r="57" spans="2:6" s="36" customFormat="1" x14ac:dyDescent="0.25">
      <c r="B57" s="31" t="str">
        <f>+IF(MAX(B$7:B56)=$F$2,"",B56+1)</f>
        <v/>
      </c>
      <c r="C57" s="32" t="str">
        <f t="shared" si="7"/>
        <v/>
      </c>
      <c r="D57" s="33" t="str">
        <f t="shared" si="4"/>
        <v/>
      </c>
      <c r="E57" s="34" t="str">
        <f t="shared" si="5"/>
        <v/>
      </c>
      <c r="F57" s="37" t="str">
        <f t="shared" si="6"/>
        <v/>
      </c>
    </row>
    <row r="58" spans="2:6" s="36" customFormat="1" x14ac:dyDescent="0.25">
      <c r="B58" s="31" t="str">
        <f>+IF(MAX(B$7:B57)=$F$2,"",B57+1)</f>
        <v/>
      </c>
      <c r="C58" s="32" t="str">
        <f t="shared" si="7"/>
        <v/>
      </c>
      <c r="D58" s="33" t="str">
        <f t="shared" si="4"/>
        <v/>
      </c>
      <c r="E58" s="34" t="str">
        <f t="shared" si="5"/>
        <v/>
      </c>
      <c r="F58" s="37" t="str">
        <f t="shared" si="6"/>
        <v/>
      </c>
    </row>
    <row r="59" spans="2:6" s="36" customFormat="1" x14ac:dyDescent="0.25">
      <c r="B59" s="31" t="str">
        <f>+IF(MAX(B$7:B58)=$F$2,"",B58+1)</f>
        <v/>
      </c>
      <c r="C59" s="32" t="str">
        <f t="shared" si="7"/>
        <v/>
      </c>
      <c r="D59" s="33" t="str">
        <f t="shared" si="4"/>
        <v/>
      </c>
      <c r="E59" s="34" t="str">
        <f t="shared" si="5"/>
        <v/>
      </c>
      <c r="F59" s="37" t="str">
        <f t="shared" si="6"/>
        <v/>
      </c>
    </row>
    <row r="60" spans="2:6" s="36" customFormat="1" x14ac:dyDescent="0.25">
      <c r="B60" s="31" t="str">
        <f>+IF(MAX(B$7:B59)=$F$2,"",B59+1)</f>
        <v/>
      </c>
      <c r="C60" s="32" t="str">
        <f t="shared" si="7"/>
        <v/>
      </c>
      <c r="D60" s="33" t="str">
        <f t="shared" si="4"/>
        <v/>
      </c>
      <c r="E60" s="34" t="str">
        <f t="shared" si="5"/>
        <v/>
      </c>
      <c r="F60" s="37" t="str">
        <f t="shared" si="6"/>
        <v/>
      </c>
    </row>
    <row r="61" spans="2:6" s="36" customFormat="1" x14ac:dyDescent="0.25">
      <c r="B61" s="31" t="str">
        <f>+IF(MAX(B$7:B60)=$F$2,"",B60+1)</f>
        <v/>
      </c>
      <c r="C61" s="32" t="str">
        <f t="shared" si="7"/>
        <v/>
      </c>
      <c r="D61" s="33" t="str">
        <f t="shared" si="4"/>
        <v/>
      </c>
      <c r="E61" s="34" t="str">
        <f t="shared" si="5"/>
        <v/>
      </c>
      <c r="F61" s="37" t="str">
        <f t="shared" si="6"/>
        <v/>
      </c>
    </row>
    <row r="62" spans="2:6" s="36" customFormat="1" x14ac:dyDescent="0.25">
      <c r="B62" s="31" t="str">
        <f>+IF(MAX(B$7:B61)=$F$2,"",B61+1)</f>
        <v/>
      </c>
      <c r="C62" s="32" t="str">
        <f t="shared" si="7"/>
        <v/>
      </c>
      <c r="D62" s="33" t="str">
        <f t="shared" si="4"/>
        <v/>
      </c>
      <c r="E62" s="34" t="str">
        <f t="shared" si="5"/>
        <v/>
      </c>
      <c r="F62" s="37" t="str">
        <f t="shared" si="6"/>
        <v/>
      </c>
    </row>
    <row r="63" spans="2:6" s="36" customFormat="1" x14ac:dyDescent="0.25">
      <c r="B63" s="31" t="str">
        <f>+IF(MAX(B$7:B62)=$F$2,"",B62+1)</f>
        <v/>
      </c>
      <c r="C63" s="32" t="str">
        <f t="shared" si="7"/>
        <v/>
      </c>
      <c r="D63" s="33" t="str">
        <f t="shared" si="4"/>
        <v/>
      </c>
      <c r="E63" s="34" t="str">
        <f t="shared" si="5"/>
        <v/>
      </c>
      <c r="F63" s="37" t="str">
        <f t="shared" si="6"/>
        <v/>
      </c>
    </row>
    <row r="64" spans="2:6" s="36" customFormat="1" x14ac:dyDescent="0.25">
      <c r="B64" s="31" t="str">
        <f>+IF(MAX(B$7:B63)=$F$2,"",B63+1)</f>
        <v/>
      </c>
      <c r="C64" s="32" t="str">
        <f t="shared" si="7"/>
        <v/>
      </c>
      <c r="D64" s="33" t="str">
        <f t="shared" si="4"/>
        <v/>
      </c>
      <c r="E64" s="34" t="str">
        <f t="shared" si="5"/>
        <v/>
      </c>
      <c r="F64" s="37" t="str">
        <f t="shared" si="6"/>
        <v/>
      </c>
    </row>
    <row r="65" spans="2:6" s="36" customFormat="1" x14ac:dyDescent="0.25">
      <c r="B65" s="31" t="str">
        <f>+IF(MAX(B$7:B64)=$F$2,"",B64+1)</f>
        <v/>
      </c>
      <c r="C65" s="32" t="str">
        <f t="shared" si="7"/>
        <v/>
      </c>
      <c r="D65" s="33" t="str">
        <f t="shared" si="4"/>
        <v/>
      </c>
      <c r="E65" s="34" t="str">
        <f t="shared" si="5"/>
        <v/>
      </c>
      <c r="F65" s="37" t="str">
        <f t="shared" si="6"/>
        <v/>
      </c>
    </row>
    <row r="66" spans="2:6" s="36" customFormat="1" x14ac:dyDescent="0.25">
      <c r="B66" s="31" t="str">
        <f>+IF(MAX(B$7:B65)=$F$2,"",B65+1)</f>
        <v/>
      </c>
      <c r="C66" s="32" t="str">
        <f t="shared" si="7"/>
        <v/>
      </c>
      <c r="D66" s="33" t="str">
        <f t="shared" si="4"/>
        <v/>
      </c>
      <c r="E66" s="34" t="str">
        <f t="shared" si="5"/>
        <v/>
      </c>
      <c r="F66" s="37" t="str">
        <f t="shared" si="6"/>
        <v/>
      </c>
    </row>
    <row r="67" spans="2:6" s="36" customFormat="1" x14ac:dyDescent="0.25">
      <c r="B67" s="31" t="str">
        <f>+IF(MAX(B$7:B66)=$F$2,"",B66+1)</f>
        <v/>
      </c>
      <c r="C67" s="32" t="str">
        <f t="shared" si="7"/>
        <v/>
      </c>
      <c r="D67" s="33" t="str">
        <f t="shared" si="4"/>
        <v/>
      </c>
      <c r="E67" s="34" t="str">
        <f t="shared" si="5"/>
        <v/>
      </c>
      <c r="F67" s="37" t="str">
        <f t="shared" si="6"/>
        <v/>
      </c>
    </row>
    <row r="68" spans="2:6" s="36" customFormat="1" x14ac:dyDescent="0.25">
      <c r="B68" s="31" t="str">
        <f>+IF(MAX(B$7:B67)=$F$2,"",B67+1)</f>
        <v/>
      </c>
      <c r="C68" s="32" t="str">
        <f t="shared" si="7"/>
        <v/>
      </c>
      <c r="D68" s="33" t="str">
        <f t="shared" si="4"/>
        <v/>
      </c>
      <c r="E68" s="34" t="str">
        <f t="shared" si="5"/>
        <v/>
      </c>
      <c r="F68" s="37" t="str">
        <f t="shared" si="6"/>
        <v/>
      </c>
    </row>
    <row r="69" spans="2:6" s="36" customFormat="1" x14ac:dyDescent="0.25">
      <c r="B69" s="31" t="str">
        <f>+IF(MAX(B$7:B68)=$F$2,"",B68+1)</f>
        <v/>
      </c>
      <c r="C69" s="32" t="str">
        <f t="shared" si="7"/>
        <v/>
      </c>
      <c r="D69" s="33" t="str">
        <f t="shared" si="4"/>
        <v/>
      </c>
      <c r="E69" s="34" t="str">
        <f t="shared" si="5"/>
        <v/>
      </c>
      <c r="F69" s="37" t="str">
        <f t="shared" si="6"/>
        <v/>
      </c>
    </row>
    <row r="70" spans="2:6" s="36" customFormat="1" x14ac:dyDescent="0.25">
      <c r="B70" s="31" t="str">
        <f>+IF(MAX(B$7:B69)=$F$2,"",B69+1)</f>
        <v/>
      </c>
      <c r="C70" s="32" t="str">
        <f t="shared" si="7"/>
        <v/>
      </c>
      <c r="D70" s="33" t="str">
        <f t="shared" si="4"/>
        <v/>
      </c>
      <c r="E70" s="34" t="str">
        <f t="shared" si="5"/>
        <v/>
      </c>
      <c r="F70" s="37" t="str">
        <f t="shared" si="6"/>
        <v/>
      </c>
    </row>
    <row r="71" spans="2:6" s="36" customFormat="1" x14ac:dyDescent="0.25">
      <c r="B71" s="31" t="str">
        <f>+IF(MAX(B$7:B70)=$F$2,"",B70+1)</f>
        <v/>
      </c>
      <c r="C71" s="32" t="str">
        <f t="shared" si="7"/>
        <v/>
      </c>
      <c r="D71" s="33" t="str">
        <f t="shared" si="4"/>
        <v/>
      </c>
      <c r="E71" s="34" t="str">
        <f t="shared" si="5"/>
        <v/>
      </c>
      <c r="F71" s="37" t="str">
        <f t="shared" si="6"/>
        <v/>
      </c>
    </row>
    <row r="72" spans="2:6" s="36" customFormat="1" x14ac:dyDescent="0.25">
      <c r="B72" s="31" t="str">
        <f>+IF(MAX(B$7:B71)=$F$2,"",B71+1)</f>
        <v/>
      </c>
      <c r="C72" s="32" t="str">
        <f t="shared" si="7"/>
        <v/>
      </c>
      <c r="D72" s="33" t="str">
        <f t="shared" si="4"/>
        <v/>
      </c>
      <c r="E72" s="34" t="str">
        <f t="shared" si="5"/>
        <v/>
      </c>
      <c r="F72" s="37" t="str">
        <f t="shared" si="6"/>
        <v/>
      </c>
    </row>
    <row r="73" spans="2:6" s="36" customFormat="1" x14ac:dyDescent="0.25">
      <c r="B73" s="31" t="str">
        <f>+IF(MAX(B$7:B72)=$F$2,"",B72+1)</f>
        <v/>
      </c>
      <c r="C73" s="32" t="str">
        <f t="shared" si="7"/>
        <v/>
      </c>
      <c r="D73" s="33" t="str">
        <f t="shared" si="4"/>
        <v/>
      </c>
      <c r="E73" s="34" t="str">
        <f t="shared" si="5"/>
        <v/>
      </c>
      <c r="F73" s="37" t="str">
        <f t="shared" si="6"/>
        <v/>
      </c>
    </row>
    <row r="74" spans="2:6" s="36" customFormat="1" x14ac:dyDescent="0.25">
      <c r="B74" s="31" t="str">
        <f>+IF(MAX(B$7:B73)=$F$2,"",B73+1)</f>
        <v/>
      </c>
      <c r="C74" s="32" t="str">
        <f t="shared" si="7"/>
        <v/>
      </c>
      <c r="D74" s="33" t="str">
        <f t="shared" si="4"/>
        <v/>
      </c>
      <c r="E74" s="34" t="str">
        <f t="shared" si="5"/>
        <v/>
      </c>
      <c r="F74" s="37" t="str">
        <f t="shared" si="6"/>
        <v/>
      </c>
    </row>
    <row r="75" spans="2:6" s="36" customFormat="1" x14ac:dyDescent="0.25">
      <c r="B75" s="31" t="str">
        <f>+IF(MAX(B$7:B74)=$F$2,"",B74+1)</f>
        <v/>
      </c>
      <c r="C75" s="32" t="str">
        <f t="shared" si="7"/>
        <v/>
      </c>
      <c r="D75" s="33" t="str">
        <f t="shared" si="4"/>
        <v/>
      </c>
      <c r="E75" s="34" t="str">
        <f t="shared" si="5"/>
        <v/>
      </c>
      <c r="F75" s="37" t="str">
        <f t="shared" si="6"/>
        <v/>
      </c>
    </row>
    <row r="76" spans="2:6" s="36" customFormat="1" x14ac:dyDescent="0.25">
      <c r="B76" s="31" t="str">
        <f>+IF(MAX(B$7:B75)=$F$2,"",B75+1)</f>
        <v/>
      </c>
      <c r="C76" s="32" t="str">
        <f t="shared" si="7"/>
        <v/>
      </c>
      <c r="D76" s="33" t="str">
        <f t="shared" si="4"/>
        <v/>
      </c>
      <c r="E76" s="34" t="str">
        <f t="shared" si="5"/>
        <v/>
      </c>
      <c r="F76" s="37" t="str">
        <f t="shared" si="6"/>
        <v/>
      </c>
    </row>
    <row r="77" spans="2:6" s="36" customFormat="1" x14ac:dyDescent="0.25">
      <c r="B77" s="31" t="str">
        <f>+IF(MAX(B$7:B76)=$F$2,"",B76+1)</f>
        <v/>
      </c>
      <c r="C77" s="32" t="str">
        <f t="shared" si="7"/>
        <v/>
      </c>
      <c r="D77" s="33" t="str">
        <f t="shared" si="4"/>
        <v/>
      </c>
      <c r="E77" s="34" t="str">
        <f t="shared" si="5"/>
        <v/>
      </c>
      <c r="F77" s="37" t="str">
        <f t="shared" si="6"/>
        <v/>
      </c>
    </row>
    <row r="78" spans="2:6" s="36" customFormat="1" x14ac:dyDescent="0.25">
      <c r="B78" s="31" t="str">
        <f>+IF(MAX(B$7:B77)=$F$2,"",B77+1)</f>
        <v/>
      </c>
      <c r="C78" s="32" t="str">
        <f t="shared" si="7"/>
        <v/>
      </c>
      <c r="D78" s="33" t="str">
        <f t="shared" si="4"/>
        <v/>
      </c>
      <c r="E78" s="34" t="str">
        <f t="shared" si="5"/>
        <v/>
      </c>
      <c r="F78" s="37" t="str">
        <f t="shared" si="6"/>
        <v/>
      </c>
    </row>
    <row r="79" spans="2:6" s="16" customFormat="1" x14ac:dyDescent="0.25">
      <c r="B79" s="9" t="str">
        <f>+IF(MAX(B$7:B78)=$F$2,"",B78+1)</f>
        <v/>
      </c>
      <c r="C79" s="10" t="str">
        <f t="shared" si="7"/>
        <v/>
      </c>
      <c r="D79" s="11" t="str">
        <f t="shared" si="4"/>
        <v/>
      </c>
      <c r="E79" s="12" t="str">
        <f t="shared" si="5"/>
        <v/>
      </c>
      <c r="F79" s="13" t="str">
        <f t="shared" si="6"/>
        <v/>
      </c>
    </row>
    <row r="80" spans="2:6" s="16" customFormat="1" x14ac:dyDescent="0.25">
      <c r="B80" s="9" t="str">
        <f>+IF(MAX(B$7:B79)=$F$2,"",B79+1)</f>
        <v/>
      </c>
      <c r="C80" s="10" t="str">
        <f t="shared" si="7"/>
        <v/>
      </c>
      <c r="D80" s="11" t="str">
        <f t="shared" si="4"/>
        <v/>
      </c>
      <c r="E80" s="12" t="str">
        <f t="shared" si="5"/>
        <v/>
      </c>
      <c r="F80" s="13" t="str">
        <f t="shared" si="6"/>
        <v/>
      </c>
    </row>
    <row r="81" spans="2:6" s="16" customFormat="1" x14ac:dyDescent="0.25">
      <c r="B81" s="9" t="str">
        <f>+IF(MAX(B$7:B80)=$F$2,"",B80+1)</f>
        <v/>
      </c>
      <c r="C81" s="10" t="str">
        <f t="shared" si="7"/>
        <v/>
      </c>
      <c r="D81" s="11" t="str">
        <f t="shared" si="4"/>
        <v/>
      </c>
      <c r="E81" s="12" t="str">
        <f t="shared" si="5"/>
        <v/>
      </c>
      <c r="F81" s="13" t="str">
        <f t="shared" si="6"/>
        <v/>
      </c>
    </row>
    <row r="82" spans="2:6" s="16" customFormat="1" x14ac:dyDescent="0.25">
      <c r="B82" s="9" t="str">
        <f>+IF(MAX(B$7:B81)=$F$2,"",B81+1)</f>
        <v/>
      </c>
      <c r="C82" s="10" t="str">
        <f t="shared" si="7"/>
        <v/>
      </c>
      <c r="D82" s="11" t="str">
        <f t="shared" si="4"/>
        <v/>
      </c>
      <c r="E82" s="12" t="str">
        <f t="shared" si="5"/>
        <v/>
      </c>
      <c r="F82" s="13" t="str">
        <f t="shared" si="6"/>
        <v/>
      </c>
    </row>
    <row r="83" spans="2:6" s="16" customFormat="1" x14ac:dyDescent="0.25">
      <c r="B83" s="9" t="str">
        <f>+IF(MAX(B$7:B82)=$F$2,"",B82+1)</f>
        <v/>
      </c>
      <c r="C83" s="10" t="str">
        <f t="shared" si="7"/>
        <v/>
      </c>
      <c r="D83" s="11" t="str">
        <f t="shared" si="4"/>
        <v/>
      </c>
      <c r="E83" s="12" t="str">
        <f t="shared" si="5"/>
        <v/>
      </c>
      <c r="F83" s="13" t="str">
        <f t="shared" si="6"/>
        <v/>
      </c>
    </row>
    <row r="84" spans="2:6" s="16" customFormat="1" x14ac:dyDescent="0.25">
      <c r="B84" s="9" t="str">
        <f>+IF(MAX(B$7:B83)=$F$2,"",B83+1)</f>
        <v/>
      </c>
      <c r="C84" s="10" t="str">
        <f t="shared" si="7"/>
        <v/>
      </c>
      <c r="D84" s="11" t="str">
        <f t="shared" si="4"/>
        <v/>
      </c>
      <c r="E84" s="12" t="str">
        <f t="shared" si="5"/>
        <v/>
      </c>
      <c r="F84" s="13" t="str">
        <f t="shared" si="6"/>
        <v/>
      </c>
    </row>
    <row r="85" spans="2:6" s="16" customFormat="1" x14ac:dyDescent="0.25">
      <c r="B85" s="9" t="str">
        <f>+IF(MAX(B$7:B84)=$F$2,"",B84+1)</f>
        <v/>
      </c>
      <c r="C85" s="10" t="str">
        <f t="shared" si="7"/>
        <v/>
      </c>
      <c r="D85" s="11" t="str">
        <f t="shared" si="4"/>
        <v/>
      </c>
      <c r="E85" s="12" t="str">
        <f t="shared" si="5"/>
        <v/>
      </c>
      <c r="F85" s="13" t="str">
        <f t="shared" si="6"/>
        <v/>
      </c>
    </row>
    <row r="86" spans="2:6" s="16" customFormat="1" x14ac:dyDescent="0.25">
      <c r="B86" s="9" t="str">
        <f>+IF(MAX(B$7:B85)=$F$2,"",B85+1)</f>
        <v/>
      </c>
      <c r="C86" s="10" t="str">
        <f t="shared" si="7"/>
        <v/>
      </c>
      <c r="D86" s="11" t="str">
        <f t="shared" si="4"/>
        <v/>
      </c>
      <c r="E86" s="12" t="str">
        <f t="shared" si="5"/>
        <v/>
      </c>
      <c r="F86" s="13" t="str">
        <f t="shared" si="6"/>
        <v/>
      </c>
    </row>
    <row r="87" spans="2:6" s="16" customFormat="1" x14ac:dyDescent="0.25">
      <c r="B87" s="9" t="str">
        <f>+IF(MAX(B$7:B86)=$F$2,"",B86+1)</f>
        <v/>
      </c>
      <c r="C87" s="10" t="str">
        <f t="shared" si="7"/>
        <v/>
      </c>
      <c r="D87" s="11" t="str">
        <f t="shared" si="4"/>
        <v/>
      </c>
      <c r="E87" s="12" t="str">
        <f t="shared" si="5"/>
        <v/>
      </c>
      <c r="F87" s="13" t="str">
        <f t="shared" si="6"/>
        <v/>
      </c>
    </row>
    <row r="88" spans="2:6" s="16" customFormat="1" x14ac:dyDescent="0.25">
      <c r="B88" s="9" t="str">
        <f>+IF(MAX(B$7:B87)=$F$2,"",B87+1)</f>
        <v/>
      </c>
      <c r="C88" s="10" t="str">
        <f t="shared" si="7"/>
        <v/>
      </c>
      <c r="D88" s="11" t="str">
        <f t="shared" si="4"/>
        <v/>
      </c>
      <c r="E88" s="12" t="str">
        <f t="shared" si="5"/>
        <v/>
      </c>
      <c r="F88" s="13" t="str">
        <f t="shared" si="6"/>
        <v/>
      </c>
    </row>
    <row r="89" spans="2:6" s="16" customFormat="1" x14ac:dyDescent="0.25">
      <c r="B89" s="9" t="str">
        <f>+IF(MAX(B$7:B88)=$F$2,"",B88+1)</f>
        <v/>
      </c>
      <c r="C89" s="10" t="str">
        <f t="shared" si="7"/>
        <v/>
      </c>
      <c r="D89" s="11" t="str">
        <f t="shared" si="4"/>
        <v/>
      </c>
      <c r="E89" s="12" t="str">
        <f t="shared" si="5"/>
        <v/>
      </c>
      <c r="F89" s="13" t="str">
        <f t="shared" si="6"/>
        <v/>
      </c>
    </row>
    <row r="90" spans="2:6" s="16" customFormat="1" x14ac:dyDescent="0.25">
      <c r="B90" s="9" t="str">
        <f>+IF(MAX(B$7:B89)=$F$2,"",B89+1)</f>
        <v/>
      </c>
      <c r="C90" s="10" t="str">
        <f t="shared" si="7"/>
        <v/>
      </c>
      <c r="D90" s="11" t="str">
        <f t="shared" si="4"/>
        <v/>
      </c>
      <c r="E90" s="12" t="str">
        <f t="shared" si="5"/>
        <v/>
      </c>
      <c r="F90" s="13" t="str">
        <f t="shared" si="6"/>
        <v/>
      </c>
    </row>
    <row r="91" spans="2:6" s="16" customFormat="1" x14ac:dyDescent="0.25">
      <c r="B91" s="9" t="str">
        <f>+IF(MAX(B$7:B90)=$F$2,"",B90+1)</f>
        <v/>
      </c>
      <c r="C91" s="10" t="str">
        <f t="shared" si="7"/>
        <v/>
      </c>
      <c r="D91" s="11" t="str">
        <f t="shared" si="4"/>
        <v/>
      </c>
      <c r="E91" s="12" t="str">
        <f t="shared" si="5"/>
        <v/>
      </c>
      <c r="F91" s="13" t="str">
        <f t="shared" si="6"/>
        <v/>
      </c>
    </row>
    <row r="92" spans="2:6" s="16" customFormat="1" x14ac:dyDescent="0.25">
      <c r="B92" s="9" t="str">
        <f>+IF(MAX(B$7:B91)=$F$2,"",B91+1)</f>
        <v/>
      </c>
      <c r="C92" s="10" t="str">
        <f t="shared" si="7"/>
        <v/>
      </c>
      <c r="D92" s="11" t="str">
        <f t="shared" si="4"/>
        <v/>
      </c>
      <c r="E92" s="12" t="str">
        <f t="shared" si="5"/>
        <v/>
      </c>
      <c r="F92" s="13" t="str">
        <f t="shared" si="6"/>
        <v/>
      </c>
    </row>
    <row r="93" spans="2:6" s="16" customFormat="1" x14ac:dyDescent="0.25">
      <c r="B93" s="9" t="str">
        <f>+IF(MAX(B$7:B92)=$F$2,"",B92+1)</f>
        <v/>
      </c>
      <c r="C93" s="10" t="str">
        <f t="shared" si="7"/>
        <v/>
      </c>
      <c r="D93" s="11" t="str">
        <f t="shared" si="4"/>
        <v/>
      </c>
      <c r="E93" s="12" t="str">
        <f t="shared" si="5"/>
        <v/>
      </c>
      <c r="F93" s="13" t="str">
        <f t="shared" si="6"/>
        <v/>
      </c>
    </row>
    <row r="94" spans="2:6" s="16" customFormat="1" x14ac:dyDescent="0.25">
      <c r="B94" s="9" t="str">
        <f>+IF(MAX(B$7:B93)=$F$2,"",B93+1)</f>
        <v/>
      </c>
      <c r="C94" s="10" t="str">
        <f t="shared" si="7"/>
        <v/>
      </c>
      <c r="D94" s="11" t="str">
        <f t="shared" si="4"/>
        <v/>
      </c>
      <c r="E94" s="12" t="str">
        <f t="shared" si="5"/>
        <v/>
      </c>
      <c r="F94" s="13" t="str">
        <f t="shared" si="6"/>
        <v/>
      </c>
    </row>
    <row r="95" spans="2:6" s="16" customFormat="1" x14ac:dyDescent="0.25">
      <c r="B95" s="9" t="str">
        <f>+IF(MAX(B$7:B94)=$F$2,"",B94+1)</f>
        <v/>
      </c>
      <c r="C95" s="10" t="str">
        <f t="shared" si="7"/>
        <v/>
      </c>
      <c r="D95" s="11" t="str">
        <f t="shared" si="4"/>
        <v/>
      </c>
      <c r="E95" s="12" t="str">
        <f t="shared" si="5"/>
        <v/>
      </c>
      <c r="F95" s="13" t="str">
        <f t="shared" si="6"/>
        <v/>
      </c>
    </row>
    <row r="96" spans="2:6" s="16" customFormat="1" x14ac:dyDescent="0.25">
      <c r="B96" s="9" t="str">
        <f>+IF(MAX(B$7:B95)=$F$2,"",B95+1)</f>
        <v/>
      </c>
      <c r="C96" s="10" t="str">
        <f t="shared" si="7"/>
        <v/>
      </c>
      <c r="D96" s="11" t="str">
        <f t="shared" si="4"/>
        <v/>
      </c>
      <c r="E96" s="12" t="str">
        <f t="shared" si="5"/>
        <v/>
      </c>
      <c r="F96" s="13" t="str">
        <f t="shared" si="6"/>
        <v/>
      </c>
    </row>
    <row r="97" spans="2:6" s="16" customFormat="1" x14ac:dyDescent="0.25">
      <c r="B97" s="9" t="str">
        <f>+IF(MAX(B$7:B96)=$F$2,"",B96+1)</f>
        <v/>
      </c>
      <c r="C97" s="10" t="str">
        <f t="shared" si="7"/>
        <v/>
      </c>
      <c r="D97" s="11" t="str">
        <f t="shared" si="4"/>
        <v/>
      </c>
      <c r="E97" s="12" t="str">
        <f t="shared" si="5"/>
        <v/>
      </c>
      <c r="F97" s="13" t="str">
        <f t="shared" si="6"/>
        <v/>
      </c>
    </row>
    <row r="98" spans="2:6" s="16" customFormat="1" x14ac:dyDescent="0.25">
      <c r="B98" s="9" t="str">
        <f>+IF(MAX(B$7:B97)=$F$2,"",B97+1)</f>
        <v/>
      </c>
      <c r="C98" s="10" t="str">
        <f t="shared" si="7"/>
        <v/>
      </c>
      <c r="D98" s="11" t="str">
        <f t="shared" si="4"/>
        <v/>
      </c>
      <c r="E98" s="12" t="str">
        <f t="shared" si="5"/>
        <v/>
      </c>
      <c r="F98" s="13" t="str">
        <f t="shared" si="6"/>
        <v/>
      </c>
    </row>
    <row r="99" spans="2:6" s="16" customFormat="1" x14ac:dyDescent="0.25">
      <c r="B99" s="9" t="str">
        <f>+IF(MAX(B$7:B98)=$F$2,"",B98+1)</f>
        <v/>
      </c>
      <c r="C99" s="10" t="str">
        <f t="shared" si="7"/>
        <v/>
      </c>
      <c r="D99" s="11" t="str">
        <f t="shared" si="4"/>
        <v/>
      </c>
      <c r="E99" s="12" t="str">
        <f t="shared" si="5"/>
        <v/>
      </c>
      <c r="F99" s="13" t="str">
        <f t="shared" si="6"/>
        <v/>
      </c>
    </row>
    <row r="100" spans="2:6" s="16" customFormat="1" x14ac:dyDescent="0.25">
      <c r="B100" s="9" t="str">
        <f>+IF(MAX(B$7:B99)=$F$2,"",B99+1)</f>
        <v/>
      </c>
      <c r="C100" s="10" t="str">
        <f t="shared" si="7"/>
        <v/>
      </c>
      <c r="D100" s="11" t="str">
        <f t="shared" si="4"/>
        <v/>
      </c>
      <c r="E100" s="12" t="str">
        <f t="shared" si="5"/>
        <v/>
      </c>
      <c r="F100" s="13" t="str">
        <f t="shared" si="6"/>
        <v/>
      </c>
    </row>
    <row r="101" spans="2:6" s="16" customFormat="1" x14ac:dyDescent="0.25">
      <c r="B101" s="9" t="str">
        <f>+IF(MAX(B$7:B100)=$F$2,"",B100+1)</f>
        <v/>
      </c>
      <c r="C101" s="10" t="str">
        <f t="shared" si="7"/>
        <v/>
      </c>
      <c r="D101" s="11" t="str">
        <f t="shared" si="4"/>
        <v/>
      </c>
      <c r="E101" s="12" t="str">
        <f t="shared" si="5"/>
        <v/>
      </c>
      <c r="F101" s="13" t="str">
        <f t="shared" si="6"/>
        <v/>
      </c>
    </row>
    <row r="102" spans="2:6" s="16" customFormat="1" x14ac:dyDescent="0.25">
      <c r="B102" s="9" t="str">
        <f>+IF(MAX(B$7:B101)=$F$2,"",B101+1)</f>
        <v/>
      </c>
      <c r="C102" s="10" t="str">
        <f t="shared" si="7"/>
        <v/>
      </c>
      <c r="D102" s="11" t="str">
        <f t="shared" si="4"/>
        <v/>
      </c>
      <c r="E102" s="12" t="str">
        <f t="shared" si="5"/>
        <v/>
      </c>
      <c r="F102" s="13" t="str">
        <f t="shared" si="6"/>
        <v/>
      </c>
    </row>
    <row r="103" spans="2:6" s="16" customFormat="1" x14ac:dyDescent="0.25">
      <c r="B103" s="9" t="str">
        <f>+IF(MAX(B$7:B102)=$F$2,"",B102+1)</f>
        <v/>
      </c>
      <c r="C103" s="10" t="str">
        <f t="shared" si="7"/>
        <v/>
      </c>
      <c r="D103" s="11" t="str">
        <f t="shared" si="4"/>
        <v/>
      </c>
      <c r="E103" s="12" t="str">
        <f t="shared" si="5"/>
        <v/>
      </c>
      <c r="F103" s="13" t="str">
        <f t="shared" si="6"/>
        <v/>
      </c>
    </row>
    <row r="104" spans="2:6" s="16" customFormat="1" x14ac:dyDescent="0.25">
      <c r="B104" s="9" t="str">
        <f>+IF(MAX(B$7:B103)=$F$2,"",B103+1)</f>
        <v/>
      </c>
      <c r="C104" s="10" t="str">
        <f t="shared" si="7"/>
        <v/>
      </c>
      <c r="D104" s="11" t="str">
        <f t="shared" si="4"/>
        <v/>
      </c>
      <c r="E104" s="12" t="str">
        <f t="shared" si="5"/>
        <v/>
      </c>
      <c r="F104" s="13" t="str">
        <f t="shared" si="6"/>
        <v/>
      </c>
    </row>
    <row r="105" spans="2:6" s="16" customFormat="1" x14ac:dyDescent="0.25">
      <c r="B105" s="9" t="str">
        <f>+IF(MAX(B$7:B104)=$F$2,"",B104+1)</f>
        <v/>
      </c>
      <c r="C105" s="10" t="str">
        <f t="shared" si="7"/>
        <v/>
      </c>
      <c r="D105" s="11" t="str">
        <f t="shared" si="4"/>
        <v/>
      </c>
      <c r="E105" s="12" t="str">
        <f t="shared" si="5"/>
        <v/>
      </c>
      <c r="F105" s="13" t="str">
        <f t="shared" si="6"/>
        <v/>
      </c>
    </row>
    <row r="106" spans="2:6" s="16" customFormat="1" x14ac:dyDescent="0.25">
      <c r="B106" s="9" t="str">
        <f>+IF(MAX(B$7:B105)=$F$2,"",B105+1)</f>
        <v/>
      </c>
      <c r="C106" s="10" t="str">
        <f t="shared" si="7"/>
        <v/>
      </c>
      <c r="D106" s="11" t="str">
        <f t="shared" si="4"/>
        <v/>
      </c>
      <c r="E106" s="12" t="str">
        <f t="shared" si="5"/>
        <v/>
      </c>
      <c r="F106" s="13" t="str">
        <f t="shared" si="6"/>
        <v/>
      </c>
    </row>
    <row r="107" spans="2:6" s="16" customFormat="1" x14ac:dyDescent="0.25">
      <c r="B107" s="9" t="str">
        <f>+IF(MAX(B$7:B106)=$F$2,"",B106+1)</f>
        <v/>
      </c>
      <c r="C107" s="10" t="str">
        <f t="shared" si="7"/>
        <v/>
      </c>
      <c r="D107" s="11" t="str">
        <f t="shared" si="4"/>
        <v/>
      </c>
      <c r="E107" s="12" t="str">
        <f t="shared" si="5"/>
        <v/>
      </c>
      <c r="F107" s="13" t="str">
        <f t="shared" si="6"/>
        <v/>
      </c>
    </row>
    <row r="108" spans="2:6" s="16" customFormat="1" x14ac:dyDescent="0.25">
      <c r="B108" s="9" t="str">
        <f>+IF(MAX(B$7:B107)=$F$2,"",B107+1)</f>
        <v/>
      </c>
      <c r="C108" s="10" t="str">
        <f t="shared" si="7"/>
        <v/>
      </c>
      <c r="D108" s="11" t="str">
        <f t="shared" si="4"/>
        <v/>
      </c>
      <c r="E108" s="12" t="str">
        <f t="shared" si="5"/>
        <v/>
      </c>
      <c r="F108" s="13" t="str">
        <f t="shared" si="6"/>
        <v/>
      </c>
    </row>
    <row r="109" spans="2:6" s="16" customFormat="1" x14ac:dyDescent="0.25">
      <c r="B109" s="9" t="str">
        <f>+IF(MAX(B$7:B108)=$F$2,"",B108+1)</f>
        <v/>
      </c>
      <c r="C109" s="10" t="str">
        <f t="shared" si="7"/>
        <v/>
      </c>
      <c r="D109" s="11" t="str">
        <f t="shared" si="4"/>
        <v/>
      </c>
      <c r="E109" s="12" t="str">
        <f t="shared" si="5"/>
        <v/>
      </c>
      <c r="F109" s="13" t="str">
        <f t="shared" si="6"/>
        <v/>
      </c>
    </row>
    <row r="110" spans="2:6" s="16" customFormat="1" x14ac:dyDescent="0.25">
      <c r="B110" s="9" t="str">
        <f>+IF(MAX(B$7:B109)=$F$2,"",B109+1)</f>
        <v/>
      </c>
      <c r="C110" s="10" t="str">
        <f t="shared" si="7"/>
        <v/>
      </c>
      <c r="D110" s="11" t="str">
        <f t="shared" si="4"/>
        <v/>
      </c>
      <c r="E110" s="12" t="str">
        <f t="shared" si="5"/>
        <v/>
      </c>
      <c r="F110" s="13" t="str">
        <f t="shared" si="6"/>
        <v/>
      </c>
    </row>
    <row r="111" spans="2:6" s="16" customFormat="1" x14ac:dyDescent="0.25">
      <c r="B111" s="9" t="str">
        <f>+IF(MAX(B$7:B110)=$F$2,"",B110+1)</f>
        <v/>
      </c>
      <c r="C111" s="10" t="str">
        <f t="shared" si="7"/>
        <v/>
      </c>
      <c r="D111" s="11" t="str">
        <f t="shared" si="4"/>
        <v/>
      </c>
      <c r="E111" s="12" t="str">
        <f t="shared" si="5"/>
        <v/>
      </c>
      <c r="F111" s="13" t="str">
        <f t="shared" si="6"/>
        <v/>
      </c>
    </row>
    <row r="112" spans="2:6" s="16" customFormat="1" x14ac:dyDescent="0.25">
      <c r="B112" s="9" t="str">
        <f>+IF(MAX(B$7:B111)=$F$2,"",B111+1)</f>
        <v/>
      </c>
      <c r="C112" s="10" t="str">
        <f t="shared" si="7"/>
        <v/>
      </c>
      <c r="D112" s="11" t="str">
        <f t="shared" ref="D112:D175" si="8">+IF(B112="","",IF(B112&gt;$F$2,0,IF(B112=$F$2,C111,IF($E$609="francese",F112-E112,$C$7/$F$2))))</f>
        <v/>
      </c>
      <c r="E112" s="12" t="str">
        <f t="shared" ref="E112:E175" si="9">+IF(B112="","",ROUND(C111*$D$4/$D$3,2))</f>
        <v/>
      </c>
      <c r="F112" s="13" t="str">
        <f t="shared" ref="F112:F175" si="10">IF(B112="","",IF(B112&gt;$F$2,0,IF($E$609="francese",-PMT($D$4/$D$3,$F$2,$C$7,0,0),D112+E112)))</f>
        <v/>
      </c>
    </row>
    <row r="113" spans="2:6" s="16" customFormat="1" x14ac:dyDescent="0.25">
      <c r="B113" s="9" t="str">
        <f>+IF(MAX(B$7:B112)=$F$2,"",B112+1)</f>
        <v/>
      </c>
      <c r="C113" s="10" t="str">
        <f t="shared" ref="C113:C176" si="11">+IF(B113="","",C112-D113)</f>
        <v/>
      </c>
      <c r="D113" s="11" t="str">
        <f t="shared" si="8"/>
        <v/>
      </c>
      <c r="E113" s="12" t="str">
        <f t="shared" si="9"/>
        <v/>
      </c>
      <c r="F113" s="13" t="str">
        <f t="shared" si="10"/>
        <v/>
      </c>
    </row>
    <row r="114" spans="2:6" s="16" customFormat="1" x14ac:dyDescent="0.25">
      <c r="B114" s="9" t="str">
        <f>+IF(MAX(B$7:B113)=$F$2,"",B113+1)</f>
        <v/>
      </c>
      <c r="C114" s="10" t="str">
        <f t="shared" si="11"/>
        <v/>
      </c>
      <c r="D114" s="11" t="str">
        <f t="shared" si="8"/>
        <v/>
      </c>
      <c r="E114" s="12" t="str">
        <f t="shared" si="9"/>
        <v/>
      </c>
      <c r="F114" s="13" t="str">
        <f t="shared" si="10"/>
        <v/>
      </c>
    </row>
    <row r="115" spans="2:6" s="16" customFormat="1" x14ac:dyDescent="0.25">
      <c r="B115" s="9" t="str">
        <f>+IF(MAX(B$7:B114)=$F$2,"",B114+1)</f>
        <v/>
      </c>
      <c r="C115" s="10" t="str">
        <f t="shared" si="11"/>
        <v/>
      </c>
      <c r="D115" s="11" t="str">
        <f t="shared" si="8"/>
        <v/>
      </c>
      <c r="E115" s="12" t="str">
        <f t="shared" si="9"/>
        <v/>
      </c>
      <c r="F115" s="13" t="str">
        <f t="shared" si="10"/>
        <v/>
      </c>
    </row>
    <row r="116" spans="2:6" s="16" customFormat="1" x14ac:dyDescent="0.25">
      <c r="B116" s="9" t="str">
        <f>+IF(MAX(B$7:B115)=$F$2,"",B115+1)</f>
        <v/>
      </c>
      <c r="C116" s="10" t="str">
        <f t="shared" si="11"/>
        <v/>
      </c>
      <c r="D116" s="11" t="str">
        <f t="shared" si="8"/>
        <v/>
      </c>
      <c r="E116" s="12" t="str">
        <f t="shared" si="9"/>
        <v/>
      </c>
      <c r="F116" s="13" t="str">
        <f t="shared" si="10"/>
        <v/>
      </c>
    </row>
    <row r="117" spans="2:6" s="16" customFormat="1" x14ac:dyDescent="0.25">
      <c r="B117" s="9" t="str">
        <f>+IF(MAX(B$7:B116)=$F$2,"",B116+1)</f>
        <v/>
      </c>
      <c r="C117" s="10" t="str">
        <f t="shared" si="11"/>
        <v/>
      </c>
      <c r="D117" s="11" t="str">
        <f t="shared" si="8"/>
        <v/>
      </c>
      <c r="E117" s="12" t="str">
        <f t="shared" si="9"/>
        <v/>
      </c>
      <c r="F117" s="13" t="str">
        <f t="shared" si="10"/>
        <v/>
      </c>
    </row>
    <row r="118" spans="2:6" s="16" customFormat="1" x14ac:dyDescent="0.25">
      <c r="B118" s="9" t="str">
        <f>+IF(MAX(B$7:B117)=$F$2,"",B117+1)</f>
        <v/>
      </c>
      <c r="C118" s="10" t="str">
        <f t="shared" si="11"/>
        <v/>
      </c>
      <c r="D118" s="11" t="str">
        <f t="shared" si="8"/>
        <v/>
      </c>
      <c r="E118" s="12" t="str">
        <f t="shared" si="9"/>
        <v/>
      </c>
      <c r="F118" s="13" t="str">
        <f t="shared" si="10"/>
        <v/>
      </c>
    </row>
    <row r="119" spans="2:6" s="16" customFormat="1" x14ac:dyDescent="0.25">
      <c r="B119" s="9" t="str">
        <f>+IF(MAX(B$7:B118)=$F$2,"",B118+1)</f>
        <v/>
      </c>
      <c r="C119" s="10" t="str">
        <f t="shared" si="11"/>
        <v/>
      </c>
      <c r="D119" s="11" t="str">
        <f t="shared" si="8"/>
        <v/>
      </c>
      <c r="E119" s="12" t="str">
        <f t="shared" si="9"/>
        <v/>
      </c>
      <c r="F119" s="13" t="str">
        <f t="shared" si="10"/>
        <v/>
      </c>
    </row>
    <row r="120" spans="2:6" s="16" customFormat="1" x14ac:dyDescent="0.25">
      <c r="B120" s="9" t="str">
        <f>+IF(MAX(B$7:B119)=$F$2,"",B119+1)</f>
        <v/>
      </c>
      <c r="C120" s="10" t="str">
        <f t="shared" si="11"/>
        <v/>
      </c>
      <c r="D120" s="11" t="str">
        <f t="shared" si="8"/>
        <v/>
      </c>
      <c r="E120" s="12" t="str">
        <f t="shared" si="9"/>
        <v/>
      </c>
      <c r="F120" s="13" t="str">
        <f t="shared" si="10"/>
        <v/>
      </c>
    </row>
    <row r="121" spans="2:6" s="16" customFormat="1" x14ac:dyDescent="0.25">
      <c r="B121" s="9" t="str">
        <f>+IF(MAX(B$7:B120)=$F$2,"",B120+1)</f>
        <v/>
      </c>
      <c r="C121" s="10" t="str">
        <f t="shared" si="11"/>
        <v/>
      </c>
      <c r="D121" s="11" t="str">
        <f t="shared" si="8"/>
        <v/>
      </c>
      <c r="E121" s="12" t="str">
        <f t="shared" si="9"/>
        <v/>
      </c>
      <c r="F121" s="13" t="str">
        <f t="shared" si="10"/>
        <v/>
      </c>
    </row>
    <row r="122" spans="2:6" s="16" customFormat="1" x14ac:dyDescent="0.25">
      <c r="B122" s="9" t="str">
        <f>+IF(MAX(B$7:B121)=$F$2,"",B121+1)</f>
        <v/>
      </c>
      <c r="C122" s="10" t="str">
        <f t="shared" si="11"/>
        <v/>
      </c>
      <c r="D122" s="11" t="str">
        <f t="shared" si="8"/>
        <v/>
      </c>
      <c r="E122" s="12" t="str">
        <f t="shared" si="9"/>
        <v/>
      </c>
      <c r="F122" s="13" t="str">
        <f t="shared" si="10"/>
        <v/>
      </c>
    </row>
    <row r="123" spans="2:6" s="16" customFormat="1" x14ac:dyDescent="0.25">
      <c r="B123" s="9" t="str">
        <f>+IF(MAX(B$7:B122)=$F$2,"",B122+1)</f>
        <v/>
      </c>
      <c r="C123" s="10" t="str">
        <f t="shared" si="11"/>
        <v/>
      </c>
      <c r="D123" s="11" t="str">
        <f t="shared" si="8"/>
        <v/>
      </c>
      <c r="E123" s="12" t="str">
        <f t="shared" si="9"/>
        <v/>
      </c>
      <c r="F123" s="13" t="str">
        <f t="shared" si="10"/>
        <v/>
      </c>
    </row>
    <row r="124" spans="2:6" s="16" customFormat="1" x14ac:dyDescent="0.25">
      <c r="B124" s="9" t="str">
        <f>+IF(MAX(B$7:B123)=$F$2,"",B123+1)</f>
        <v/>
      </c>
      <c r="C124" s="10" t="str">
        <f t="shared" si="11"/>
        <v/>
      </c>
      <c r="D124" s="11" t="str">
        <f t="shared" si="8"/>
        <v/>
      </c>
      <c r="E124" s="12" t="str">
        <f t="shared" si="9"/>
        <v/>
      </c>
      <c r="F124" s="13" t="str">
        <f t="shared" si="10"/>
        <v/>
      </c>
    </row>
    <row r="125" spans="2:6" s="16" customFormat="1" x14ac:dyDescent="0.25">
      <c r="B125" s="9" t="str">
        <f>+IF(MAX(B$7:B124)=$F$2,"",B124+1)</f>
        <v/>
      </c>
      <c r="C125" s="10" t="str">
        <f t="shared" si="11"/>
        <v/>
      </c>
      <c r="D125" s="11" t="str">
        <f t="shared" si="8"/>
        <v/>
      </c>
      <c r="E125" s="12" t="str">
        <f t="shared" si="9"/>
        <v/>
      </c>
      <c r="F125" s="13" t="str">
        <f t="shared" si="10"/>
        <v/>
      </c>
    </row>
    <row r="126" spans="2:6" s="16" customFormat="1" x14ac:dyDescent="0.25">
      <c r="B126" s="9" t="str">
        <f>+IF(MAX(B$7:B125)=$F$2,"",B125+1)</f>
        <v/>
      </c>
      <c r="C126" s="10" t="str">
        <f t="shared" si="11"/>
        <v/>
      </c>
      <c r="D126" s="11" t="str">
        <f t="shared" si="8"/>
        <v/>
      </c>
      <c r="E126" s="12" t="str">
        <f t="shared" si="9"/>
        <v/>
      </c>
      <c r="F126" s="13" t="str">
        <f t="shared" si="10"/>
        <v/>
      </c>
    </row>
    <row r="127" spans="2:6" s="16" customFormat="1" x14ac:dyDescent="0.25">
      <c r="B127" s="9" t="str">
        <f>+IF(MAX(B$7:B126)=$F$2,"",B126+1)</f>
        <v/>
      </c>
      <c r="C127" s="10" t="str">
        <f t="shared" si="11"/>
        <v/>
      </c>
      <c r="D127" s="11" t="str">
        <f t="shared" si="8"/>
        <v/>
      </c>
      <c r="E127" s="12" t="str">
        <f t="shared" si="9"/>
        <v/>
      </c>
      <c r="F127" s="13" t="str">
        <f t="shared" si="10"/>
        <v/>
      </c>
    </row>
    <row r="128" spans="2:6" s="16" customFormat="1" x14ac:dyDescent="0.25">
      <c r="B128" s="9" t="str">
        <f>+IF(MAX(B$7:B127)=$F$2,"",B127+1)</f>
        <v/>
      </c>
      <c r="C128" s="10" t="str">
        <f t="shared" si="11"/>
        <v/>
      </c>
      <c r="D128" s="11" t="str">
        <f t="shared" si="8"/>
        <v/>
      </c>
      <c r="E128" s="12" t="str">
        <f t="shared" si="9"/>
        <v/>
      </c>
      <c r="F128" s="13" t="str">
        <f t="shared" si="10"/>
        <v/>
      </c>
    </row>
    <row r="129" spans="2:6" s="16" customFormat="1" x14ac:dyDescent="0.25">
      <c r="B129" s="9" t="str">
        <f>+IF(MAX(B$7:B128)=$F$2,"",B128+1)</f>
        <v/>
      </c>
      <c r="C129" s="10" t="str">
        <f t="shared" si="11"/>
        <v/>
      </c>
      <c r="D129" s="11" t="str">
        <f t="shared" si="8"/>
        <v/>
      </c>
      <c r="E129" s="12" t="str">
        <f t="shared" si="9"/>
        <v/>
      </c>
      <c r="F129" s="13" t="str">
        <f t="shared" si="10"/>
        <v/>
      </c>
    </row>
    <row r="130" spans="2:6" s="16" customFormat="1" x14ac:dyDescent="0.25">
      <c r="B130" s="9" t="str">
        <f>+IF(MAX(B$7:B129)=$F$2,"",B129+1)</f>
        <v/>
      </c>
      <c r="C130" s="10" t="str">
        <f t="shared" si="11"/>
        <v/>
      </c>
      <c r="D130" s="11" t="str">
        <f t="shared" si="8"/>
        <v/>
      </c>
      <c r="E130" s="12" t="str">
        <f t="shared" si="9"/>
        <v/>
      </c>
      <c r="F130" s="13" t="str">
        <f t="shared" si="10"/>
        <v/>
      </c>
    </row>
    <row r="131" spans="2:6" s="16" customFormat="1" x14ac:dyDescent="0.25">
      <c r="B131" s="9" t="str">
        <f>+IF(MAX(B$7:B130)=$F$2,"",B130+1)</f>
        <v/>
      </c>
      <c r="C131" s="10" t="str">
        <f t="shared" si="11"/>
        <v/>
      </c>
      <c r="D131" s="11" t="str">
        <f t="shared" si="8"/>
        <v/>
      </c>
      <c r="E131" s="12" t="str">
        <f t="shared" si="9"/>
        <v/>
      </c>
      <c r="F131" s="13" t="str">
        <f t="shared" si="10"/>
        <v/>
      </c>
    </row>
    <row r="132" spans="2:6" s="16" customFormat="1" x14ac:dyDescent="0.25">
      <c r="B132" s="9" t="str">
        <f>+IF(MAX(B$7:B131)=$F$2,"",B131+1)</f>
        <v/>
      </c>
      <c r="C132" s="10" t="str">
        <f t="shared" si="11"/>
        <v/>
      </c>
      <c r="D132" s="11" t="str">
        <f t="shared" si="8"/>
        <v/>
      </c>
      <c r="E132" s="12" t="str">
        <f t="shared" si="9"/>
        <v/>
      </c>
      <c r="F132" s="13" t="str">
        <f t="shared" si="10"/>
        <v/>
      </c>
    </row>
    <row r="133" spans="2:6" s="16" customFormat="1" x14ac:dyDescent="0.25">
      <c r="B133" s="9" t="str">
        <f>+IF(MAX(B$7:B132)=$F$2,"",B132+1)</f>
        <v/>
      </c>
      <c r="C133" s="10" t="str">
        <f t="shared" si="11"/>
        <v/>
      </c>
      <c r="D133" s="11" t="str">
        <f t="shared" si="8"/>
        <v/>
      </c>
      <c r="E133" s="12" t="str">
        <f t="shared" si="9"/>
        <v/>
      </c>
      <c r="F133" s="13" t="str">
        <f t="shared" si="10"/>
        <v/>
      </c>
    </row>
    <row r="134" spans="2:6" s="16" customFormat="1" x14ac:dyDescent="0.25">
      <c r="B134" s="9" t="str">
        <f>+IF(MAX(B$7:B133)=$F$2,"",B133+1)</f>
        <v/>
      </c>
      <c r="C134" s="10" t="str">
        <f t="shared" si="11"/>
        <v/>
      </c>
      <c r="D134" s="11" t="str">
        <f t="shared" si="8"/>
        <v/>
      </c>
      <c r="E134" s="12" t="str">
        <f t="shared" si="9"/>
        <v/>
      </c>
      <c r="F134" s="13" t="str">
        <f t="shared" si="10"/>
        <v/>
      </c>
    </row>
    <row r="135" spans="2:6" s="16" customFormat="1" x14ac:dyDescent="0.25">
      <c r="B135" s="9" t="str">
        <f>+IF(MAX(B$7:B134)=$F$2,"",B134+1)</f>
        <v/>
      </c>
      <c r="C135" s="10" t="str">
        <f t="shared" si="11"/>
        <v/>
      </c>
      <c r="D135" s="11" t="str">
        <f t="shared" si="8"/>
        <v/>
      </c>
      <c r="E135" s="12" t="str">
        <f t="shared" si="9"/>
        <v/>
      </c>
      <c r="F135" s="13" t="str">
        <f t="shared" si="10"/>
        <v/>
      </c>
    </row>
    <row r="136" spans="2:6" s="16" customFormat="1" x14ac:dyDescent="0.25">
      <c r="B136" s="9" t="str">
        <f>+IF(MAX(B$7:B135)=$F$2,"",B135+1)</f>
        <v/>
      </c>
      <c r="C136" s="10" t="str">
        <f t="shared" si="11"/>
        <v/>
      </c>
      <c r="D136" s="11" t="str">
        <f t="shared" si="8"/>
        <v/>
      </c>
      <c r="E136" s="12" t="str">
        <f t="shared" si="9"/>
        <v/>
      </c>
      <c r="F136" s="13" t="str">
        <f t="shared" si="10"/>
        <v/>
      </c>
    </row>
    <row r="137" spans="2:6" s="16" customFormat="1" x14ac:dyDescent="0.25">
      <c r="B137" s="9" t="str">
        <f>+IF(MAX(B$7:B136)=$F$2,"",B136+1)</f>
        <v/>
      </c>
      <c r="C137" s="10" t="str">
        <f t="shared" si="11"/>
        <v/>
      </c>
      <c r="D137" s="11" t="str">
        <f t="shared" si="8"/>
        <v/>
      </c>
      <c r="E137" s="12" t="str">
        <f t="shared" si="9"/>
        <v/>
      </c>
      <c r="F137" s="13" t="str">
        <f t="shared" si="10"/>
        <v/>
      </c>
    </row>
    <row r="138" spans="2:6" s="16" customFormat="1" x14ac:dyDescent="0.25">
      <c r="B138" s="9" t="str">
        <f>+IF(MAX(B$7:B137)=$F$2,"",B137+1)</f>
        <v/>
      </c>
      <c r="C138" s="10" t="str">
        <f t="shared" si="11"/>
        <v/>
      </c>
      <c r="D138" s="11" t="str">
        <f t="shared" si="8"/>
        <v/>
      </c>
      <c r="E138" s="12" t="str">
        <f t="shared" si="9"/>
        <v/>
      </c>
      <c r="F138" s="13" t="str">
        <f t="shared" si="10"/>
        <v/>
      </c>
    </row>
    <row r="139" spans="2:6" s="16" customFormat="1" x14ac:dyDescent="0.25">
      <c r="B139" s="9" t="str">
        <f>+IF(MAX(B$7:B138)=$F$2,"",B138+1)</f>
        <v/>
      </c>
      <c r="C139" s="10" t="str">
        <f t="shared" si="11"/>
        <v/>
      </c>
      <c r="D139" s="11" t="str">
        <f t="shared" si="8"/>
        <v/>
      </c>
      <c r="E139" s="12" t="str">
        <f t="shared" si="9"/>
        <v/>
      </c>
      <c r="F139" s="13" t="str">
        <f t="shared" si="10"/>
        <v/>
      </c>
    </row>
    <row r="140" spans="2:6" s="16" customFormat="1" x14ac:dyDescent="0.25">
      <c r="B140" s="9" t="str">
        <f>+IF(MAX(B$7:B139)=$F$2,"",B139+1)</f>
        <v/>
      </c>
      <c r="C140" s="10" t="str">
        <f t="shared" si="11"/>
        <v/>
      </c>
      <c r="D140" s="11" t="str">
        <f t="shared" si="8"/>
        <v/>
      </c>
      <c r="E140" s="12" t="str">
        <f t="shared" si="9"/>
        <v/>
      </c>
      <c r="F140" s="13" t="str">
        <f t="shared" si="10"/>
        <v/>
      </c>
    </row>
    <row r="141" spans="2:6" s="16" customFormat="1" x14ac:dyDescent="0.25">
      <c r="B141" s="9" t="str">
        <f>+IF(MAX(B$7:B140)=$F$2,"",B140+1)</f>
        <v/>
      </c>
      <c r="C141" s="10" t="str">
        <f t="shared" si="11"/>
        <v/>
      </c>
      <c r="D141" s="11" t="str">
        <f t="shared" si="8"/>
        <v/>
      </c>
      <c r="E141" s="12" t="str">
        <f t="shared" si="9"/>
        <v/>
      </c>
      <c r="F141" s="13" t="str">
        <f t="shared" si="10"/>
        <v/>
      </c>
    </row>
    <row r="142" spans="2:6" s="16" customFormat="1" x14ac:dyDescent="0.25">
      <c r="B142" s="9" t="str">
        <f>+IF(MAX(B$7:B141)=$F$2,"",B141+1)</f>
        <v/>
      </c>
      <c r="C142" s="10" t="str">
        <f t="shared" si="11"/>
        <v/>
      </c>
      <c r="D142" s="11" t="str">
        <f t="shared" si="8"/>
        <v/>
      </c>
      <c r="E142" s="12" t="str">
        <f t="shared" si="9"/>
        <v/>
      </c>
      <c r="F142" s="13" t="str">
        <f t="shared" si="10"/>
        <v/>
      </c>
    </row>
    <row r="143" spans="2:6" s="16" customFormat="1" x14ac:dyDescent="0.25">
      <c r="B143" s="9" t="str">
        <f>+IF(MAX(B$7:B142)=$F$2,"",B142+1)</f>
        <v/>
      </c>
      <c r="C143" s="10" t="str">
        <f t="shared" si="11"/>
        <v/>
      </c>
      <c r="D143" s="11" t="str">
        <f t="shared" si="8"/>
        <v/>
      </c>
      <c r="E143" s="12" t="str">
        <f t="shared" si="9"/>
        <v/>
      </c>
      <c r="F143" s="13" t="str">
        <f t="shared" si="10"/>
        <v/>
      </c>
    </row>
    <row r="144" spans="2:6" s="16" customFormat="1" x14ac:dyDescent="0.25">
      <c r="B144" s="9" t="str">
        <f>+IF(MAX(B$7:B143)=$F$2,"",B143+1)</f>
        <v/>
      </c>
      <c r="C144" s="10" t="str">
        <f t="shared" si="11"/>
        <v/>
      </c>
      <c r="D144" s="11" t="str">
        <f t="shared" si="8"/>
        <v/>
      </c>
      <c r="E144" s="12" t="str">
        <f t="shared" si="9"/>
        <v/>
      </c>
      <c r="F144" s="13" t="str">
        <f t="shared" si="10"/>
        <v/>
      </c>
    </row>
    <row r="145" spans="2:6" s="16" customFormat="1" x14ac:dyDescent="0.25">
      <c r="B145" s="9" t="str">
        <f>+IF(MAX(B$7:B144)=$F$2,"",B144+1)</f>
        <v/>
      </c>
      <c r="C145" s="10" t="str">
        <f t="shared" si="11"/>
        <v/>
      </c>
      <c r="D145" s="11" t="str">
        <f t="shared" si="8"/>
        <v/>
      </c>
      <c r="E145" s="12" t="str">
        <f t="shared" si="9"/>
        <v/>
      </c>
      <c r="F145" s="13" t="str">
        <f t="shared" si="10"/>
        <v/>
      </c>
    </row>
    <row r="146" spans="2:6" s="16" customFormat="1" x14ac:dyDescent="0.25">
      <c r="B146" s="9" t="str">
        <f>+IF(MAX(B$7:B145)=$F$2,"",B145+1)</f>
        <v/>
      </c>
      <c r="C146" s="10" t="str">
        <f t="shared" si="11"/>
        <v/>
      </c>
      <c r="D146" s="11" t="str">
        <f t="shared" si="8"/>
        <v/>
      </c>
      <c r="E146" s="12" t="str">
        <f t="shared" si="9"/>
        <v/>
      </c>
      <c r="F146" s="13" t="str">
        <f t="shared" si="10"/>
        <v/>
      </c>
    </row>
    <row r="147" spans="2:6" s="16" customFormat="1" x14ac:dyDescent="0.25">
      <c r="B147" s="9" t="str">
        <f>+IF(MAX(B$7:B146)=$F$2,"",B146+1)</f>
        <v/>
      </c>
      <c r="C147" s="10" t="str">
        <f t="shared" si="11"/>
        <v/>
      </c>
      <c r="D147" s="11" t="str">
        <f t="shared" si="8"/>
        <v/>
      </c>
      <c r="E147" s="12" t="str">
        <f t="shared" si="9"/>
        <v/>
      </c>
      <c r="F147" s="13" t="str">
        <f t="shared" si="10"/>
        <v/>
      </c>
    </row>
    <row r="148" spans="2:6" s="16" customFormat="1" x14ac:dyDescent="0.25">
      <c r="B148" s="9" t="str">
        <f>+IF(MAX(B$7:B147)=$F$2,"",B147+1)</f>
        <v/>
      </c>
      <c r="C148" s="10" t="str">
        <f t="shared" si="11"/>
        <v/>
      </c>
      <c r="D148" s="11" t="str">
        <f t="shared" si="8"/>
        <v/>
      </c>
      <c r="E148" s="12" t="str">
        <f t="shared" si="9"/>
        <v/>
      </c>
      <c r="F148" s="13" t="str">
        <f t="shared" si="10"/>
        <v/>
      </c>
    </row>
    <row r="149" spans="2:6" s="16" customFormat="1" x14ac:dyDescent="0.25">
      <c r="B149" s="9" t="str">
        <f>+IF(MAX(B$7:B148)=$F$2,"",B148+1)</f>
        <v/>
      </c>
      <c r="C149" s="10" t="str">
        <f t="shared" si="11"/>
        <v/>
      </c>
      <c r="D149" s="11" t="str">
        <f t="shared" si="8"/>
        <v/>
      </c>
      <c r="E149" s="12" t="str">
        <f t="shared" si="9"/>
        <v/>
      </c>
      <c r="F149" s="13" t="str">
        <f t="shared" si="10"/>
        <v/>
      </c>
    </row>
    <row r="150" spans="2:6" s="16" customFormat="1" x14ac:dyDescent="0.25">
      <c r="B150" s="9" t="str">
        <f>+IF(MAX(B$7:B149)=$F$2,"",B149+1)</f>
        <v/>
      </c>
      <c r="C150" s="10" t="str">
        <f t="shared" si="11"/>
        <v/>
      </c>
      <c r="D150" s="11" t="str">
        <f t="shared" si="8"/>
        <v/>
      </c>
      <c r="E150" s="12" t="str">
        <f t="shared" si="9"/>
        <v/>
      </c>
      <c r="F150" s="13" t="str">
        <f t="shared" si="10"/>
        <v/>
      </c>
    </row>
    <row r="151" spans="2:6" s="16" customFormat="1" x14ac:dyDescent="0.25">
      <c r="B151" s="9" t="str">
        <f>+IF(MAX(B$7:B150)=$F$2,"",B150+1)</f>
        <v/>
      </c>
      <c r="C151" s="10" t="str">
        <f t="shared" si="11"/>
        <v/>
      </c>
      <c r="D151" s="11" t="str">
        <f t="shared" si="8"/>
        <v/>
      </c>
      <c r="E151" s="12" t="str">
        <f t="shared" si="9"/>
        <v/>
      </c>
      <c r="F151" s="13" t="str">
        <f t="shared" si="10"/>
        <v/>
      </c>
    </row>
    <row r="152" spans="2:6" s="16" customFormat="1" x14ac:dyDescent="0.25">
      <c r="B152" s="9" t="str">
        <f>+IF(MAX(B$7:B151)=$F$2,"",B151+1)</f>
        <v/>
      </c>
      <c r="C152" s="10" t="str">
        <f t="shared" si="11"/>
        <v/>
      </c>
      <c r="D152" s="11" t="str">
        <f t="shared" si="8"/>
        <v/>
      </c>
      <c r="E152" s="12" t="str">
        <f t="shared" si="9"/>
        <v/>
      </c>
      <c r="F152" s="13" t="str">
        <f t="shared" si="10"/>
        <v/>
      </c>
    </row>
    <row r="153" spans="2:6" s="16" customFormat="1" x14ac:dyDescent="0.25">
      <c r="B153" s="9" t="str">
        <f>+IF(MAX(B$7:B152)=$F$2,"",B152+1)</f>
        <v/>
      </c>
      <c r="C153" s="10" t="str">
        <f t="shared" si="11"/>
        <v/>
      </c>
      <c r="D153" s="11" t="str">
        <f t="shared" si="8"/>
        <v/>
      </c>
      <c r="E153" s="12" t="str">
        <f t="shared" si="9"/>
        <v/>
      </c>
      <c r="F153" s="13" t="str">
        <f t="shared" si="10"/>
        <v/>
      </c>
    </row>
    <row r="154" spans="2:6" s="16" customFormat="1" x14ac:dyDescent="0.25">
      <c r="B154" s="9" t="str">
        <f>+IF(MAX(B$7:B153)=$F$2,"",B153+1)</f>
        <v/>
      </c>
      <c r="C154" s="10" t="str">
        <f t="shared" si="11"/>
        <v/>
      </c>
      <c r="D154" s="11" t="str">
        <f t="shared" si="8"/>
        <v/>
      </c>
      <c r="E154" s="12" t="str">
        <f t="shared" si="9"/>
        <v/>
      </c>
      <c r="F154" s="13" t="str">
        <f t="shared" si="10"/>
        <v/>
      </c>
    </row>
    <row r="155" spans="2:6" s="16" customFormat="1" x14ac:dyDescent="0.25">
      <c r="B155" s="9" t="str">
        <f>+IF(MAX(B$7:B154)=$F$2,"",B154+1)</f>
        <v/>
      </c>
      <c r="C155" s="10" t="str">
        <f t="shared" si="11"/>
        <v/>
      </c>
      <c r="D155" s="11" t="str">
        <f t="shared" si="8"/>
        <v/>
      </c>
      <c r="E155" s="12" t="str">
        <f t="shared" si="9"/>
        <v/>
      </c>
      <c r="F155" s="13" t="str">
        <f t="shared" si="10"/>
        <v/>
      </c>
    </row>
    <row r="156" spans="2:6" s="16" customFormat="1" x14ac:dyDescent="0.25">
      <c r="B156" s="9" t="str">
        <f>+IF(MAX(B$7:B155)=$F$2,"",B155+1)</f>
        <v/>
      </c>
      <c r="C156" s="10" t="str">
        <f t="shared" si="11"/>
        <v/>
      </c>
      <c r="D156" s="11" t="str">
        <f t="shared" si="8"/>
        <v/>
      </c>
      <c r="E156" s="12" t="str">
        <f t="shared" si="9"/>
        <v/>
      </c>
      <c r="F156" s="13" t="str">
        <f t="shared" si="10"/>
        <v/>
      </c>
    </row>
    <row r="157" spans="2:6" s="16" customFormat="1" x14ac:dyDescent="0.25">
      <c r="B157" s="9" t="str">
        <f>+IF(MAX(B$7:B156)=$F$2,"",B156+1)</f>
        <v/>
      </c>
      <c r="C157" s="10" t="str">
        <f t="shared" si="11"/>
        <v/>
      </c>
      <c r="D157" s="11" t="str">
        <f t="shared" si="8"/>
        <v/>
      </c>
      <c r="E157" s="12" t="str">
        <f t="shared" si="9"/>
        <v/>
      </c>
      <c r="F157" s="13" t="str">
        <f t="shared" si="10"/>
        <v/>
      </c>
    </row>
    <row r="158" spans="2:6" s="16" customFormat="1" x14ac:dyDescent="0.25">
      <c r="B158" s="9" t="str">
        <f>+IF(MAX(B$7:B157)=$F$2,"",B157+1)</f>
        <v/>
      </c>
      <c r="C158" s="10" t="str">
        <f t="shared" si="11"/>
        <v/>
      </c>
      <c r="D158" s="11" t="str">
        <f t="shared" si="8"/>
        <v/>
      </c>
      <c r="E158" s="12" t="str">
        <f t="shared" si="9"/>
        <v/>
      </c>
      <c r="F158" s="13" t="str">
        <f t="shared" si="10"/>
        <v/>
      </c>
    </row>
    <row r="159" spans="2:6" s="16" customFormat="1" x14ac:dyDescent="0.25">
      <c r="B159" s="9" t="str">
        <f>+IF(MAX(B$7:B158)=$F$2,"",B158+1)</f>
        <v/>
      </c>
      <c r="C159" s="10" t="str">
        <f t="shared" si="11"/>
        <v/>
      </c>
      <c r="D159" s="11" t="str">
        <f t="shared" si="8"/>
        <v/>
      </c>
      <c r="E159" s="12" t="str">
        <f t="shared" si="9"/>
        <v/>
      </c>
      <c r="F159" s="13" t="str">
        <f t="shared" si="10"/>
        <v/>
      </c>
    </row>
    <row r="160" spans="2:6" s="16" customFormat="1" x14ac:dyDescent="0.25">
      <c r="B160" s="9" t="str">
        <f>+IF(MAX(B$7:B159)=$F$2,"",B159+1)</f>
        <v/>
      </c>
      <c r="C160" s="10" t="str">
        <f t="shared" si="11"/>
        <v/>
      </c>
      <c r="D160" s="11" t="str">
        <f t="shared" si="8"/>
        <v/>
      </c>
      <c r="E160" s="12" t="str">
        <f t="shared" si="9"/>
        <v/>
      </c>
      <c r="F160" s="13" t="str">
        <f t="shared" si="10"/>
        <v/>
      </c>
    </row>
    <row r="161" spans="2:6" s="16" customFormat="1" x14ac:dyDescent="0.25">
      <c r="B161" s="9" t="str">
        <f>+IF(MAX(B$7:B160)=$F$2,"",B160+1)</f>
        <v/>
      </c>
      <c r="C161" s="10" t="str">
        <f t="shared" si="11"/>
        <v/>
      </c>
      <c r="D161" s="11" t="str">
        <f t="shared" si="8"/>
        <v/>
      </c>
      <c r="E161" s="12" t="str">
        <f t="shared" si="9"/>
        <v/>
      </c>
      <c r="F161" s="13" t="str">
        <f t="shared" si="10"/>
        <v/>
      </c>
    </row>
    <row r="162" spans="2:6" s="16" customFormat="1" x14ac:dyDescent="0.25">
      <c r="B162" s="9" t="str">
        <f>+IF(MAX(B$7:B161)=$F$2,"",B161+1)</f>
        <v/>
      </c>
      <c r="C162" s="10" t="str">
        <f t="shared" si="11"/>
        <v/>
      </c>
      <c r="D162" s="11" t="str">
        <f t="shared" si="8"/>
        <v/>
      </c>
      <c r="E162" s="12" t="str">
        <f t="shared" si="9"/>
        <v/>
      </c>
      <c r="F162" s="13" t="str">
        <f t="shared" si="10"/>
        <v/>
      </c>
    </row>
    <row r="163" spans="2:6" s="16" customFormat="1" x14ac:dyDescent="0.25">
      <c r="B163" s="9" t="str">
        <f>+IF(MAX(B$7:B162)=$F$2,"",B162+1)</f>
        <v/>
      </c>
      <c r="C163" s="10" t="str">
        <f t="shared" si="11"/>
        <v/>
      </c>
      <c r="D163" s="11" t="str">
        <f t="shared" si="8"/>
        <v/>
      </c>
      <c r="E163" s="12" t="str">
        <f t="shared" si="9"/>
        <v/>
      </c>
      <c r="F163" s="13" t="str">
        <f t="shared" si="10"/>
        <v/>
      </c>
    </row>
    <row r="164" spans="2:6" s="16" customFormat="1" x14ac:dyDescent="0.25">
      <c r="B164" s="9" t="str">
        <f>+IF(MAX(B$7:B163)=$F$2,"",B163+1)</f>
        <v/>
      </c>
      <c r="C164" s="10" t="str">
        <f t="shared" si="11"/>
        <v/>
      </c>
      <c r="D164" s="11" t="str">
        <f t="shared" si="8"/>
        <v/>
      </c>
      <c r="E164" s="12" t="str">
        <f t="shared" si="9"/>
        <v/>
      </c>
      <c r="F164" s="13" t="str">
        <f t="shared" si="10"/>
        <v/>
      </c>
    </row>
    <row r="165" spans="2:6" s="16" customFormat="1" x14ac:dyDescent="0.25">
      <c r="B165" s="9" t="str">
        <f>+IF(MAX(B$7:B164)=$F$2,"",B164+1)</f>
        <v/>
      </c>
      <c r="C165" s="10" t="str">
        <f t="shared" si="11"/>
        <v/>
      </c>
      <c r="D165" s="11" t="str">
        <f t="shared" si="8"/>
        <v/>
      </c>
      <c r="E165" s="12" t="str">
        <f t="shared" si="9"/>
        <v/>
      </c>
      <c r="F165" s="13" t="str">
        <f t="shared" si="10"/>
        <v/>
      </c>
    </row>
    <row r="166" spans="2:6" s="16" customFormat="1" x14ac:dyDescent="0.25">
      <c r="B166" s="9" t="str">
        <f>+IF(MAX(B$7:B165)=$F$2,"",B165+1)</f>
        <v/>
      </c>
      <c r="C166" s="10" t="str">
        <f t="shared" si="11"/>
        <v/>
      </c>
      <c r="D166" s="11" t="str">
        <f t="shared" si="8"/>
        <v/>
      </c>
      <c r="E166" s="12" t="str">
        <f t="shared" si="9"/>
        <v/>
      </c>
      <c r="F166" s="13" t="str">
        <f t="shared" si="10"/>
        <v/>
      </c>
    </row>
    <row r="167" spans="2:6" s="16" customFormat="1" x14ac:dyDescent="0.25">
      <c r="B167" s="9" t="str">
        <f>+IF(MAX(B$7:B166)=$F$2,"",B166+1)</f>
        <v/>
      </c>
      <c r="C167" s="10" t="str">
        <f t="shared" si="11"/>
        <v/>
      </c>
      <c r="D167" s="11" t="str">
        <f t="shared" si="8"/>
        <v/>
      </c>
      <c r="E167" s="12" t="str">
        <f t="shared" si="9"/>
        <v/>
      </c>
      <c r="F167" s="13" t="str">
        <f t="shared" si="10"/>
        <v/>
      </c>
    </row>
    <row r="168" spans="2:6" s="16" customFormat="1" x14ac:dyDescent="0.25">
      <c r="B168" s="9" t="str">
        <f>+IF(MAX(B$7:B167)=$F$2,"",B167+1)</f>
        <v/>
      </c>
      <c r="C168" s="10" t="str">
        <f t="shared" si="11"/>
        <v/>
      </c>
      <c r="D168" s="11" t="str">
        <f t="shared" si="8"/>
        <v/>
      </c>
      <c r="E168" s="12" t="str">
        <f t="shared" si="9"/>
        <v/>
      </c>
      <c r="F168" s="13" t="str">
        <f t="shared" si="10"/>
        <v/>
      </c>
    </row>
    <row r="169" spans="2:6" s="16" customFormat="1" x14ac:dyDescent="0.25">
      <c r="B169" s="9" t="str">
        <f>+IF(MAX(B$7:B168)=$F$2,"",B168+1)</f>
        <v/>
      </c>
      <c r="C169" s="10" t="str">
        <f t="shared" si="11"/>
        <v/>
      </c>
      <c r="D169" s="11" t="str">
        <f t="shared" si="8"/>
        <v/>
      </c>
      <c r="E169" s="12" t="str">
        <f t="shared" si="9"/>
        <v/>
      </c>
      <c r="F169" s="13" t="str">
        <f t="shared" si="10"/>
        <v/>
      </c>
    </row>
    <row r="170" spans="2:6" s="16" customFormat="1" x14ac:dyDescent="0.25">
      <c r="B170" s="9" t="str">
        <f>+IF(MAX(B$7:B169)=$F$2,"",B169+1)</f>
        <v/>
      </c>
      <c r="C170" s="10" t="str">
        <f t="shared" si="11"/>
        <v/>
      </c>
      <c r="D170" s="11" t="str">
        <f t="shared" si="8"/>
        <v/>
      </c>
      <c r="E170" s="12" t="str">
        <f t="shared" si="9"/>
        <v/>
      </c>
      <c r="F170" s="13" t="str">
        <f t="shared" si="10"/>
        <v/>
      </c>
    </row>
    <row r="171" spans="2:6" s="16" customFormat="1" x14ac:dyDescent="0.25">
      <c r="B171" s="9" t="str">
        <f>+IF(MAX(B$7:B170)=$F$2,"",B170+1)</f>
        <v/>
      </c>
      <c r="C171" s="10" t="str">
        <f t="shared" si="11"/>
        <v/>
      </c>
      <c r="D171" s="11" t="str">
        <f t="shared" si="8"/>
        <v/>
      </c>
      <c r="E171" s="12" t="str">
        <f t="shared" si="9"/>
        <v/>
      </c>
      <c r="F171" s="13" t="str">
        <f t="shared" si="10"/>
        <v/>
      </c>
    </row>
    <row r="172" spans="2:6" s="16" customFormat="1" x14ac:dyDescent="0.25">
      <c r="B172" s="9" t="str">
        <f>+IF(MAX(B$7:B171)=$F$2,"",B171+1)</f>
        <v/>
      </c>
      <c r="C172" s="10" t="str">
        <f t="shared" si="11"/>
        <v/>
      </c>
      <c r="D172" s="11" t="str">
        <f t="shared" si="8"/>
        <v/>
      </c>
      <c r="E172" s="12" t="str">
        <f t="shared" si="9"/>
        <v/>
      </c>
      <c r="F172" s="13" t="str">
        <f t="shared" si="10"/>
        <v/>
      </c>
    </row>
    <row r="173" spans="2:6" s="16" customFormat="1" x14ac:dyDescent="0.25">
      <c r="B173" s="9" t="str">
        <f>+IF(MAX(B$7:B172)=$F$2,"",B172+1)</f>
        <v/>
      </c>
      <c r="C173" s="10" t="str">
        <f t="shared" si="11"/>
        <v/>
      </c>
      <c r="D173" s="11" t="str">
        <f t="shared" si="8"/>
        <v/>
      </c>
      <c r="E173" s="12" t="str">
        <f t="shared" si="9"/>
        <v/>
      </c>
      <c r="F173" s="13" t="str">
        <f t="shared" si="10"/>
        <v/>
      </c>
    </row>
    <row r="174" spans="2:6" s="16" customFormat="1" x14ac:dyDescent="0.25">
      <c r="B174" s="9" t="str">
        <f>+IF(MAX(B$7:B173)=$F$2,"",B173+1)</f>
        <v/>
      </c>
      <c r="C174" s="10" t="str">
        <f t="shared" si="11"/>
        <v/>
      </c>
      <c r="D174" s="11" t="str">
        <f t="shared" si="8"/>
        <v/>
      </c>
      <c r="E174" s="12" t="str">
        <f t="shared" si="9"/>
        <v/>
      </c>
      <c r="F174" s="13" t="str">
        <f t="shared" si="10"/>
        <v/>
      </c>
    </row>
    <row r="175" spans="2:6" s="16" customFormat="1" x14ac:dyDescent="0.25">
      <c r="B175" s="9" t="str">
        <f>+IF(MAX(B$7:B174)=$F$2,"",B174+1)</f>
        <v/>
      </c>
      <c r="C175" s="10" t="str">
        <f t="shared" si="11"/>
        <v/>
      </c>
      <c r="D175" s="11" t="str">
        <f t="shared" si="8"/>
        <v/>
      </c>
      <c r="E175" s="12" t="str">
        <f t="shared" si="9"/>
        <v/>
      </c>
      <c r="F175" s="13" t="str">
        <f t="shared" si="10"/>
        <v/>
      </c>
    </row>
    <row r="176" spans="2:6" s="16" customFormat="1" x14ac:dyDescent="0.25">
      <c r="B176" s="9" t="str">
        <f>+IF(MAX(B$7:B175)=$F$2,"",B175+1)</f>
        <v/>
      </c>
      <c r="C176" s="10" t="str">
        <f t="shared" si="11"/>
        <v/>
      </c>
      <c r="D176" s="11" t="str">
        <f t="shared" ref="D176:D239" si="12">+IF(B176="","",IF(B176&gt;$F$2,0,IF(B176=$F$2,C175,IF($E$609="francese",F176-E176,$C$7/$F$2))))</f>
        <v/>
      </c>
      <c r="E176" s="12" t="str">
        <f t="shared" ref="E176:E239" si="13">+IF(B176="","",ROUND(C175*$D$4/$D$3,2))</f>
        <v/>
      </c>
      <c r="F176" s="13" t="str">
        <f t="shared" ref="F176:F239" si="14">IF(B176="","",IF(B176&gt;$F$2,0,IF($E$609="francese",-PMT($D$4/$D$3,$F$2,$C$7,0,0),D176+E176)))</f>
        <v/>
      </c>
    </row>
    <row r="177" spans="2:6" s="16" customFormat="1" x14ac:dyDescent="0.25">
      <c r="B177" s="9" t="str">
        <f>+IF(MAX(B$7:B176)=$F$2,"",B176+1)</f>
        <v/>
      </c>
      <c r="C177" s="10" t="str">
        <f t="shared" ref="C177:C240" si="15">+IF(B177="","",C176-D177)</f>
        <v/>
      </c>
      <c r="D177" s="11" t="str">
        <f t="shared" si="12"/>
        <v/>
      </c>
      <c r="E177" s="12" t="str">
        <f t="shared" si="13"/>
        <v/>
      </c>
      <c r="F177" s="13" t="str">
        <f t="shared" si="14"/>
        <v/>
      </c>
    </row>
    <row r="178" spans="2:6" s="16" customFormat="1" x14ac:dyDescent="0.25">
      <c r="B178" s="9" t="str">
        <f>+IF(MAX(B$7:B177)=$F$2,"",B177+1)</f>
        <v/>
      </c>
      <c r="C178" s="10" t="str">
        <f t="shared" si="15"/>
        <v/>
      </c>
      <c r="D178" s="11" t="str">
        <f t="shared" si="12"/>
        <v/>
      </c>
      <c r="E178" s="12" t="str">
        <f t="shared" si="13"/>
        <v/>
      </c>
      <c r="F178" s="13" t="str">
        <f t="shared" si="14"/>
        <v/>
      </c>
    </row>
    <row r="179" spans="2:6" s="16" customFormat="1" x14ac:dyDescent="0.25">
      <c r="B179" s="9" t="str">
        <f>+IF(MAX(B$7:B178)=$F$2,"",B178+1)</f>
        <v/>
      </c>
      <c r="C179" s="10" t="str">
        <f t="shared" si="15"/>
        <v/>
      </c>
      <c r="D179" s="11" t="str">
        <f t="shared" si="12"/>
        <v/>
      </c>
      <c r="E179" s="12" t="str">
        <f t="shared" si="13"/>
        <v/>
      </c>
      <c r="F179" s="13" t="str">
        <f t="shared" si="14"/>
        <v/>
      </c>
    </row>
    <row r="180" spans="2:6" s="16" customFormat="1" x14ac:dyDescent="0.25">
      <c r="B180" s="9" t="str">
        <f>+IF(MAX(B$7:B179)=$F$2,"",B179+1)</f>
        <v/>
      </c>
      <c r="C180" s="10" t="str">
        <f t="shared" si="15"/>
        <v/>
      </c>
      <c r="D180" s="11" t="str">
        <f t="shared" si="12"/>
        <v/>
      </c>
      <c r="E180" s="12" t="str">
        <f t="shared" si="13"/>
        <v/>
      </c>
      <c r="F180" s="13" t="str">
        <f t="shared" si="14"/>
        <v/>
      </c>
    </row>
    <row r="181" spans="2:6" s="16" customFormat="1" x14ac:dyDescent="0.25">
      <c r="B181" s="9" t="str">
        <f>+IF(MAX(B$7:B180)=$F$2,"",B180+1)</f>
        <v/>
      </c>
      <c r="C181" s="10" t="str">
        <f t="shared" si="15"/>
        <v/>
      </c>
      <c r="D181" s="11" t="str">
        <f t="shared" si="12"/>
        <v/>
      </c>
      <c r="E181" s="12" t="str">
        <f t="shared" si="13"/>
        <v/>
      </c>
      <c r="F181" s="13" t="str">
        <f t="shared" si="14"/>
        <v/>
      </c>
    </row>
    <row r="182" spans="2:6" s="16" customFormat="1" x14ac:dyDescent="0.25">
      <c r="B182" s="9" t="str">
        <f>+IF(MAX(B$7:B181)=$F$2,"",B181+1)</f>
        <v/>
      </c>
      <c r="C182" s="10" t="str">
        <f t="shared" si="15"/>
        <v/>
      </c>
      <c r="D182" s="11" t="str">
        <f t="shared" si="12"/>
        <v/>
      </c>
      <c r="E182" s="12" t="str">
        <f t="shared" si="13"/>
        <v/>
      </c>
      <c r="F182" s="13" t="str">
        <f t="shared" si="14"/>
        <v/>
      </c>
    </row>
    <row r="183" spans="2:6" s="16" customFormat="1" x14ac:dyDescent="0.25">
      <c r="B183" s="9" t="str">
        <f>+IF(MAX(B$7:B182)=$F$2,"",B182+1)</f>
        <v/>
      </c>
      <c r="C183" s="10" t="str">
        <f t="shared" si="15"/>
        <v/>
      </c>
      <c r="D183" s="11" t="str">
        <f t="shared" si="12"/>
        <v/>
      </c>
      <c r="E183" s="12" t="str">
        <f t="shared" si="13"/>
        <v/>
      </c>
      <c r="F183" s="13" t="str">
        <f t="shared" si="14"/>
        <v/>
      </c>
    </row>
    <row r="184" spans="2:6" s="16" customFormat="1" x14ac:dyDescent="0.25">
      <c r="B184" s="9" t="str">
        <f>+IF(MAX(B$7:B183)=$F$2,"",B183+1)</f>
        <v/>
      </c>
      <c r="C184" s="10" t="str">
        <f t="shared" si="15"/>
        <v/>
      </c>
      <c r="D184" s="11" t="str">
        <f t="shared" si="12"/>
        <v/>
      </c>
      <c r="E184" s="12" t="str">
        <f t="shared" si="13"/>
        <v/>
      </c>
      <c r="F184" s="13" t="str">
        <f t="shared" si="14"/>
        <v/>
      </c>
    </row>
    <row r="185" spans="2:6" s="16" customFormat="1" x14ac:dyDescent="0.25">
      <c r="B185" s="9" t="str">
        <f>+IF(MAX(B$7:B184)=$F$2,"",B184+1)</f>
        <v/>
      </c>
      <c r="C185" s="10" t="str">
        <f t="shared" si="15"/>
        <v/>
      </c>
      <c r="D185" s="11" t="str">
        <f t="shared" si="12"/>
        <v/>
      </c>
      <c r="E185" s="12" t="str">
        <f t="shared" si="13"/>
        <v/>
      </c>
      <c r="F185" s="13" t="str">
        <f t="shared" si="14"/>
        <v/>
      </c>
    </row>
    <row r="186" spans="2:6" s="16" customFormat="1" x14ac:dyDescent="0.25">
      <c r="B186" s="9" t="str">
        <f>+IF(MAX(B$7:B185)=$F$2,"",B185+1)</f>
        <v/>
      </c>
      <c r="C186" s="10" t="str">
        <f t="shared" si="15"/>
        <v/>
      </c>
      <c r="D186" s="11" t="str">
        <f t="shared" si="12"/>
        <v/>
      </c>
      <c r="E186" s="12" t="str">
        <f t="shared" si="13"/>
        <v/>
      </c>
      <c r="F186" s="13" t="str">
        <f t="shared" si="14"/>
        <v/>
      </c>
    </row>
    <row r="187" spans="2:6" s="16" customFormat="1" x14ac:dyDescent="0.25">
      <c r="B187" s="9" t="str">
        <f>+IF(MAX(B$7:B186)=$F$2,"",B186+1)</f>
        <v/>
      </c>
      <c r="C187" s="10" t="str">
        <f t="shared" si="15"/>
        <v/>
      </c>
      <c r="D187" s="11" t="str">
        <f t="shared" si="12"/>
        <v/>
      </c>
      <c r="E187" s="12" t="str">
        <f t="shared" si="13"/>
        <v/>
      </c>
      <c r="F187" s="13" t="str">
        <f t="shared" si="14"/>
        <v/>
      </c>
    </row>
    <row r="188" spans="2:6" s="16" customFormat="1" x14ac:dyDescent="0.25">
      <c r="B188" s="9" t="str">
        <f>+IF(MAX(B$7:B187)=$F$2,"",B187+1)</f>
        <v/>
      </c>
      <c r="C188" s="10" t="str">
        <f t="shared" si="15"/>
        <v/>
      </c>
      <c r="D188" s="11" t="str">
        <f t="shared" si="12"/>
        <v/>
      </c>
      <c r="E188" s="12" t="str">
        <f t="shared" si="13"/>
        <v/>
      </c>
      <c r="F188" s="13" t="str">
        <f t="shared" si="14"/>
        <v/>
      </c>
    </row>
    <row r="189" spans="2:6" s="16" customFormat="1" x14ac:dyDescent="0.25">
      <c r="B189" s="9" t="str">
        <f>+IF(MAX(B$7:B188)=$F$2,"",B188+1)</f>
        <v/>
      </c>
      <c r="C189" s="10" t="str">
        <f t="shared" si="15"/>
        <v/>
      </c>
      <c r="D189" s="11" t="str">
        <f t="shared" si="12"/>
        <v/>
      </c>
      <c r="E189" s="12" t="str">
        <f t="shared" si="13"/>
        <v/>
      </c>
      <c r="F189" s="13" t="str">
        <f t="shared" si="14"/>
        <v/>
      </c>
    </row>
    <row r="190" spans="2:6" s="16" customFormat="1" x14ac:dyDescent="0.25">
      <c r="B190" s="9" t="str">
        <f>+IF(MAX(B$7:B189)=$F$2,"",B189+1)</f>
        <v/>
      </c>
      <c r="C190" s="10" t="str">
        <f t="shared" si="15"/>
        <v/>
      </c>
      <c r="D190" s="11" t="str">
        <f t="shared" si="12"/>
        <v/>
      </c>
      <c r="E190" s="12" t="str">
        <f t="shared" si="13"/>
        <v/>
      </c>
      <c r="F190" s="13" t="str">
        <f t="shared" si="14"/>
        <v/>
      </c>
    </row>
    <row r="191" spans="2:6" s="16" customFormat="1" x14ac:dyDescent="0.25">
      <c r="B191" s="9" t="str">
        <f>+IF(MAX(B$7:B190)=$F$2,"",B190+1)</f>
        <v/>
      </c>
      <c r="C191" s="10" t="str">
        <f t="shared" si="15"/>
        <v/>
      </c>
      <c r="D191" s="11" t="str">
        <f t="shared" si="12"/>
        <v/>
      </c>
      <c r="E191" s="12" t="str">
        <f t="shared" si="13"/>
        <v/>
      </c>
      <c r="F191" s="13" t="str">
        <f t="shared" si="14"/>
        <v/>
      </c>
    </row>
    <row r="192" spans="2:6" s="16" customFormat="1" x14ac:dyDescent="0.25">
      <c r="B192" s="9" t="str">
        <f>+IF(MAX(B$7:B191)=$F$2,"",B191+1)</f>
        <v/>
      </c>
      <c r="C192" s="10" t="str">
        <f t="shared" si="15"/>
        <v/>
      </c>
      <c r="D192" s="11" t="str">
        <f t="shared" si="12"/>
        <v/>
      </c>
      <c r="E192" s="12" t="str">
        <f t="shared" si="13"/>
        <v/>
      </c>
      <c r="F192" s="13" t="str">
        <f t="shared" si="14"/>
        <v/>
      </c>
    </row>
    <row r="193" spans="2:6" s="16" customFormat="1" x14ac:dyDescent="0.25">
      <c r="B193" s="9" t="str">
        <f>+IF(MAX(B$7:B192)=$F$2,"",B192+1)</f>
        <v/>
      </c>
      <c r="C193" s="10" t="str">
        <f t="shared" si="15"/>
        <v/>
      </c>
      <c r="D193" s="11" t="str">
        <f t="shared" si="12"/>
        <v/>
      </c>
      <c r="E193" s="12" t="str">
        <f t="shared" si="13"/>
        <v/>
      </c>
      <c r="F193" s="13" t="str">
        <f t="shared" si="14"/>
        <v/>
      </c>
    </row>
    <row r="194" spans="2:6" s="16" customFormat="1" x14ac:dyDescent="0.25">
      <c r="B194" s="9" t="str">
        <f>+IF(MAX(B$7:B193)=$F$2,"",B193+1)</f>
        <v/>
      </c>
      <c r="C194" s="10" t="str">
        <f t="shared" si="15"/>
        <v/>
      </c>
      <c r="D194" s="11" t="str">
        <f t="shared" si="12"/>
        <v/>
      </c>
      <c r="E194" s="12" t="str">
        <f t="shared" si="13"/>
        <v/>
      </c>
      <c r="F194" s="13" t="str">
        <f t="shared" si="14"/>
        <v/>
      </c>
    </row>
    <row r="195" spans="2:6" s="16" customFormat="1" x14ac:dyDescent="0.25">
      <c r="B195" s="9" t="str">
        <f>+IF(MAX(B$7:B194)=$F$2,"",B194+1)</f>
        <v/>
      </c>
      <c r="C195" s="10" t="str">
        <f t="shared" si="15"/>
        <v/>
      </c>
      <c r="D195" s="11" t="str">
        <f t="shared" si="12"/>
        <v/>
      </c>
      <c r="E195" s="12" t="str">
        <f t="shared" si="13"/>
        <v/>
      </c>
      <c r="F195" s="13" t="str">
        <f t="shared" si="14"/>
        <v/>
      </c>
    </row>
    <row r="196" spans="2:6" s="16" customFormat="1" x14ac:dyDescent="0.25">
      <c r="B196" s="9" t="str">
        <f>+IF(MAX(B$7:B195)=$F$2,"",B195+1)</f>
        <v/>
      </c>
      <c r="C196" s="10" t="str">
        <f t="shared" si="15"/>
        <v/>
      </c>
      <c r="D196" s="11" t="str">
        <f t="shared" si="12"/>
        <v/>
      </c>
      <c r="E196" s="12" t="str">
        <f t="shared" si="13"/>
        <v/>
      </c>
      <c r="F196" s="13" t="str">
        <f t="shared" si="14"/>
        <v/>
      </c>
    </row>
    <row r="197" spans="2:6" s="16" customFormat="1" x14ac:dyDescent="0.25">
      <c r="B197" s="9" t="str">
        <f>+IF(MAX(B$7:B196)=$F$2,"",B196+1)</f>
        <v/>
      </c>
      <c r="C197" s="10" t="str">
        <f t="shared" si="15"/>
        <v/>
      </c>
      <c r="D197" s="11" t="str">
        <f t="shared" si="12"/>
        <v/>
      </c>
      <c r="E197" s="12" t="str">
        <f t="shared" si="13"/>
        <v/>
      </c>
      <c r="F197" s="13" t="str">
        <f t="shared" si="14"/>
        <v/>
      </c>
    </row>
    <row r="198" spans="2:6" s="16" customFormat="1" x14ac:dyDescent="0.25">
      <c r="B198" s="9" t="str">
        <f>+IF(MAX(B$7:B197)=$F$2,"",B197+1)</f>
        <v/>
      </c>
      <c r="C198" s="10" t="str">
        <f t="shared" si="15"/>
        <v/>
      </c>
      <c r="D198" s="11" t="str">
        <f t="shared" si="12"/>
        <v/>
      </c>
      <c r="E198" s="12" t="str">
        <f t="shared" si="13"/>
        <v/>
      </c>
      <c r="F198" s="13" t="str">
        <f t="shared" si="14"/>
        <v/>
      </c>
    </row>
    <row r="199" spans="2:6" s="16" customFormat="1" x14ac:dyDescent="0.25">
      <c r="B199" s="9" t="str">
        <f>+IF(MAX(B$7:B198)=$F$2,"",B198+1)</f>
        <v/>
      </c>
      <c r="C199" s="10" t="str">
        <f t="shared" si="15"/>
        <v/>
      </c>
      <c r="D199" s="11" t="str">
        <f t="shared" si="12"/>
        <v/>
      </c>
      <c r="E199" s="12" t="str">
        <f t="shared" si="13"/>
        <v/>
      </c>
      <c r="F199" s="13" t="str">
        <f t="shared" si="14"/>
        <v/>
      </c>
    </row>
    <row r="200" spans="2:6" s="16" customFormat="1" x14ac:dyDescent="0.25">
      <c r="B200" s="9" t="str">
        <f>+IF(MAX(B$7:B199)=$F$2,"",B199+1)</f>
        <v/>
      </c>
      <c r="C200" s="10" t="str">
        <f t="shared" si="15"/>
        <v/>
      </c>
      <c r="D200" s="11" t="str">
        <f t="shared" si="12"/>
        <v/>
      </c>
      <c r="E200" s="12" t="str">
        <f t="shared" si="13"/>
        <v/>
      </c>
      <c r="F200" s="13" t="str">
        <f t="shared" si="14"/>
        <v/>
      </c>
    </row>
    <row r="201" spans="2:6" s="16" customFormat="1" x14ac:dyDescent="0.25">
      <c r="B201" s="9" t="str">
        <f>+IF(MAX(B$7:B200)=$F$2,"",B200+1)</f>
        <v/>
      </c>
      <c r="C201" s="10" t="str">
        <f t="shared" si="15"/>
        <v/>
      </c>
      <c r="D201" s="11" t="str">
        <f t="shared" si="12"/>
        <v/>
      </c>
      <c r="E201" s="12" t="str">
        <f t="shared" si="13"/>
        <v/>
      </c>
      <c r="F201" s="13" t="str">
        <f t="shared" si="14"/>
        <v/>
      </c>
    </row>
    <row r="202" spans="2:6" s="16" customFormat="1" x14ac:dyDescent="0.25">
      <c r="B202" s="9" t="str">
        <f>+IF(MAX(B$7:B201)=$F$2,"",B201+1)</f>
        <v/>
      </c>
      <c r="C202" s="10" t="str">
        <f t="shared" si="15"/>
        <v/>
      </c>
      <c r="D202" s="11" t="str">
        <f t="shared" si="12"/>
        <v/>
      </c>
      <c r="E202" s="12" t="str">
        <f t="shared" si="13"/>
        <v/>
      </c>
      <c r="F202" s="13" t="str">
        <f t="shared" si="14"/>
        <v/>
      </c>
    </row>
    <row r="203" spans="2:6" s="16" customFormat="1" x14ac:dyDescent="0.25">
      <c r="B203" s="9" t="str">
        <f>+IF(MAX(B$7:B202)=$F$2,"",B202+1)</f>
        <v/>
      </c>
      <c r="C203" s="10" t="str">
        <f t="shared" si="15"/>
        <v/>
      </c>
      <c r="D203" s="11" t="str">
        <f t="shared" si="12"/>
        <v/>
      </c>
      <c r="E203" s="12" t="str">
        <f t="shared" si="13"/>
        <v/>
      </c>
      <c r="F203" s="13" t="str">
        <f t="shared" si="14"/>
        <v/>
      </c>
    </row>
    <row r="204" spans="2:6" s="16" customFormat="1" x14ac:dyDescent="0.25">
      <c r="B204" s="9" t="str">
        <f>+IF(MAX(B$7:B203)=$F$2,"",B203+1)</f>
        <v/>
      </c>
      <c r="C204" s="10" t="str">
        <f t="shared" si="15"/>
        <v/>
      </c>
      <c r="D204" s="11" t="str">
        <f t="shared" si="12"/>
        <v/>
      </c>
      <c r="E204" s="12" t="str">
        <f t="shared" si="13"/>
        <v/>
      </c>
      <c r="F204" s="13" t="str">
        <f t="shared" si="14"/>
        <v/>
      </c>
    </row>
    <row r="205" spans="2:6" s="16" customFormat="1" x14ac:dyDescent="0.25">
      <c r="B205" s="9" t="str">
        <f>+IF(MAX(B$7:B204)=$F$2,"",B204+1)</f>
        <v/>
      </c>
      <c r="C205" s="10" t="str">
        <f t="shared" si="15"/>
        <v/>
      </c>
      <c r="D205" s="11" t="str">
        <f t="shared" si="12"/>
        <v/>
      </c>
      <c r="E205" s="12" t="str">
        <f t="shared" si="13"/>
        <v/>
      </c>
      <c r="F205" s="13" t="str">
        <f t="shared" si="14"/>
        <v/>
      </c>
    </row>
    <row r="206" spans="2:6" s="16" customFormat="1" x14ac:dyDescent="0.25">
      <c r="B206" s="9" t="str">
        <f>+IF(MAX(B$7:B205)=$F$2,"",B205+1)</f>
        <v/>
      </c>
      <c r="C206" s="10" t="str">
        <f t="shared" si="15"/>
        <v/>
      </c>
      <c r="D206" s="11" t="str">
        <f t="shared" si="12"/>
        <v/>
      </c>
      <c r="E206" s="12" t="str">
        <f t="shared" si="13"/>
        <v/>
      </c>
      <c r="F206" s="13" t="str">
        <f t="shared" si="14"/>
        <v/>
      </c>
    </row>
    <row r="207" spans="2:6" s="16" customFormat="1" x14ac:dyDescent="0.25">
      <c r="B207" s="9" t="str">
        <f>+IF(MAX(B$7:B206)=$F$2,"",B206+1)</f>
        <v/>
      </c>
      <c r="C207" s="10" t="str">
        <f t="shared" si="15"/>
        <v/>
      </c>
      <c r="D207" s="11" t="str">
        <f t="shared" si="12"/>
        <v/>
      </c>
      <c r="E207" s="12" t="str">
        <f t="shared" si="13"/>
        <v/>
      </c>
      <c r="F207" s="13" t="str">
        <f t="shared" si="14"/>
        <v/>
      </c>
    </row>
    <row r="208" spans="2:6" s="16" customFormat="1" x14ac:dyDescent="0.25">
      <c r="B208" s="9" t="str">
        <f>+IF(MAX(B$7:B207)=$F$2,"",B207+1)</f>
        <v/>
      </c>
      <c r="C208" s="10" t="str">
        <f t="shared" si="15"/>
        <v/>
      </c>
      <c r="D208" s="11" t="str">
        <f t="shared" si="12"/>
        <v/>
      </c>
      <c r="E208" s="12" t="str">
        <f t="shared" si="13"/>
        <v/>
      </c>
      <c r="F208" s="13" t="str">
        <f t="shared" si="14"/>
        <v/>
      </c>
    </row>
    <row r="209" spans="2:6" s="16" customFormat="1" x14ac:dyDescent="0.25">
      <c r="B209" s="9" t="str">
        <f>+IF(MAX(B$7:B208)=$F$2,"",B208+1)</f>
        <v/>
      </c>
      <c r="C209" s="10" t="str">
        <f t="shared" si="15"/>
        <v/>
      </c>
      <c r="D209" s="11" t="str">
        <f t="shared" si="12"/>
        <v/>
      </c>
      <c r="E209" s="12" t="str">
        <f t="shared" si="13"/>
        <v/>
      </c>
      <c r="F209" s="13" t="str">
        <f t="shared" si="14"/>
        <v/>
      </c>
    </row>
    <row r="210" spans="2:6" s="16" customFormat="1" x14ac:dyDescent="0.25">
      <c r="B210" s="9" t="str">
        <f>+IF(MAX(B$7:B209)=$F$2,"",B209+1)</f>
        <v/>
      </c>
      <c r="C210" s="10" t="str">
        <f t="shared" si="15"/>
        <v/>
      </c>
      <c r="D210" s="11" t="str">
        <f t="shared" si="12"/>
        <v/>
      </c>
      <c r="E210" s="12" t="str">
        <f t="shared" si="13"/>
        <v/>
      </c>
      <c r="F210" s="13" t="str">
        <f t="shared" si="14"/>
        <v/>
      </c>
    </row>
    <row r="211" spans="2:6" s="16" customFormat="1" x14ac:dyDescent="0.25">
      <c r="B211" s="9" t="str">
        <f>+IF(MAX(B$7:B210)=$F$2,"",B210+1)</f>
        <v/>
      </c>
      <c r="C211" s="10" t="str">
        <f t="shared" si="15"/>
        <v/>
      </c>
      <c r="D211" s="11" t="str">
        <f t="shared" si="12"/>
        <v/>
      </c>
      <c r="E211" s="12" t="str">
        <f t="shared" si="13"/>
        <v/>
      </c>
      <c r="F211" s="13" t="str">
        <f t="shared" si="14"/>
        <v/>
      </c>
    </row>
    <row r="212" spans="2:6" s="16" customFormat="1" x14ac:dyDescent="0.25">
      <c r="B212" s="9" t="str">
        <f>+IF(MAX(B$7:B211)=$F$2,"",B211+1)</f>
        <v/>
      </c>
      <c r="C212" s="10" t="str">
        <f t="shared" si="15"/>
        <v/>
      </c>
      <c r="D212" s="11" t="str">
        <f t="shared" si="12"/>
        <v/>
      </c>
      <c r="E212" s="12" t="str">
        <f t="shared" si="13"/>
        <v/>
      </c>
      <c r="F212" s="13" t="str">
        <f t="shared" si="14"/>
        <v/>
      </c>
    </row>
    <row r="213" spans="2:6" s="16" customFormat="1" x14ac:dyDescent="0.25">
      <c r="B213" s="9" t="str">
        <f>+IF(MAX(B$7:B212)=$F$2,"",B212+1)</f>
        <v/>
      </c>
      <c r="C213" s="10" t="str">
        <f t="shared" si="15"/>
        <v/>
      </c>
      <c r="D213" s="11" t="str">
        <f t="shared" si="12"/>
        <v/>
      </c>
      <c r="E213" s="12" t="str">
        <f t="shared" si="13"/>
        <v/>
      </c>
      <c r="F213" s="13" t="str">
        <f t="shared" si="14"/>
        <v/>
      </c>
    </row>
    <row r="214" spans="2:6" s="16" customFormat="1" x14ac:dyDescent="0.25">
      <c r="B214" s="9" t="str">
        <f>+IF(MAX(B$7:B213)=$F$2,"",B213+1)</f>
        <v/>
      </c>
      <c r="C214" s="10" t="str">
        <f t="shared" si="15"/>
        <v/>
      </c>
      <c r="D214" s="11" t="str">
        <f t="shared" si="12"/>
        <v/>
      </c>
      <c r="E214" s="12" t="str">
        <f t="shared" si="13"/>
        <v/>
      </c>
      <c r="F214" s="13" t="str">
        <f t="shared" si="14"/>
        <v/>
      </c>
    </row>
    <row r="215" spans="2:6" s="16" customFormat="1" x14ac:dyDescent="0.25">
      <c r="B215" s="9" t="str">
        <f>+IF(MAX(B$7:B214)=$F$2,"",B214+1)</f>
        <v/>
      </c>
      <c r="C215" s="10" t="str">
        <f t="shared" si="15"/>
        <v/>
      </c>
      <c r="D215" s="11" t="str">
        <f t="shared" si="12"/>
        <v/>
      </c>
      <c r="E215" s="12" t="str">
        <f t="shared" si="13"/>
        <v/>
      </c>
      <c r="F215" s="13" t="str">
        <f t="shared" si="14"/>
        <v/>
      </c>
    </row>
    <row r="216" spans="2:6" s="16" customFormat="1" x14ac:dyDescent="0.25">
      <c r="B216" s="9" t="str">
        <f>+IF(MAX(B$7:B215)=$F$2,"",B215+1)</f>
        <v/>
      </c>
      <c r="C216" s="10" t="str">
        <f t="shared" si="15"/>
        <v/>
      </c>
      <c r="D216" s="11" t="str">
        <f t="shared" si="12"/>
        <v/>
      </c>
      <c r="E216" s="12" t="str">
        <f t="shared" si="13"/>
        <v/>
      </c>
      <c r="F216" s="13" t="str">
        <f t="shared" si="14"/>
        <v/>
      </c>
    </row>
    <row r="217" spans="2:6" s="16" customFormat="1" x14ac:dyDescent="0.25">
      <c r="B217" s="9" t="str">
        <f>+IF(MAX(B$7:B216)=$F$2,"",B216+1)</f>
        <v/>
      </c>
      <c r="C217" s="10" t="str">
        <f t="shared" si="15"/>
        <v/>
      </c>
      <c r="D217" s="11" t="str">
        <f t="shared" si="12"/>
        <v/>
      </c>
      <c r="E217" s="12" t="str">
        <f t="shared" si="13"/>
        <v/>
      </c>
      <c r="F217" s="13" t="str">
        <f t="shared" si="14"/>
        <v/>
      </c>
    </row>
    <row r="218" spans="2:6" s="16" customFormat="1" x14ac:dyDescent="0.25">
      <c r="B218" s="9" t="str">
        <f>+IF(MAX(B$7:B217)=$F$2,"",B217+1)</f>
        <v/>
      </c>
      <c r="C218" s="10" t="str">
        <f t="shared" si="15"/>
        <v/>
      </c>
      <c r="D218" s="11" t="str">
        <f t="shared" si="12"/>
        <v/>
      </c>
      <c r="E218" s="12" t="str">
        <f t="shared" si="13"/>
        <v/>
      </c>
      <c r="F218" s="13" t="str">
        <f t="shared" si="14"/>
        <v/>
      </c>
    </row>
    <row r="219" spans="2:6" s="16" customFormat="1" x14ac:dyDescent="0.25">
      <c r="B219" s="9" t="str">
        <f>+IF(MAX(B$7:B218)=$F$2,"",B218+1)</f>
        <v/>
      </c>
      <c r="C219" s="10" t="str">
        <f t="shared" si="15"/>
        <v/>
      </c>
      <c r="D219" s="11" t="str">
        <f t="shared" si="12"/>
        <v/>
      </c>
      <c r="E219" s="12" t="str">
        <f t="shared" si="13"/>
        <v/>
      </c>
      <c r="F219" s="13" t="str">
        <f t="shared" si="14"/>
        <v/>
      </c>
    </row>
    <row r="220" spans="2:6" s="16" customFormat="1" x14ac:dyDescent="0.25">
      <c r="B220" s="9" t="str">
        <f>+IF(MAX(B$7:B219)=$F$2,"",B219+1)</f>
        <v/>
      </c>
      <c r="C220" s="10" t="str">
        <f t="shared" si="15"/>
        <v/>
      </c>
      <c r="D220" s="11" t="str">
        <f t="shared" si="12"/>
        <v/>
      </c>
      <c r="E220" s="12" t="str">
        <f t="shared" si="13"/>
        <v/>
      </c>
      <c r="F220" s="13" t="str">
        <f t="shared" si="14"/>
        <v/>
      </c>
    </row>
    <row r="221" spans="2:6" s="16" customFormat="1" x14ac:dyDescent="0.25">
      <c r="B221" s="9" t="str">
        <f>+IF(MAX(B$7:B220)=$F$2,"",B220+1)</f>
        <v/>
      </c>
      <c r="C221" s="10" t="str">
        <f t="shared" si="15"/>
        <v/>
      </c>
      <c r="D221" s="11" t="str">
        <f t="shared" si="12"/>
        <v/>
      </c>
      <c r="E221" s="12" t="str">
        <f t="shared" si="13"/>
        <v/>
      </c>
      <c r="F221" s="13" t="str">
        <f t="shared" si="14"/>
        <v/>
      </c>
    </row>
    <row r="222" spans="2:6" s="16" customFormat="1" x14ac:dyDescent="0.25">
      <c r="B222" s="9" t="str">
        <f>+IF(MAX(B$7:B221)=$F$2,"",B221+1)</f>
        <v/>
      </c>
      <c r="C222" s="10" t="str">
        <f t="shared" si="15"/>
        <v/>
      </c>
      <c r="D222" s="11" t="str">
        <f t="shared" si="12"/>
        <v/>
      </c>
      <c r="E222" s="12" t="str">
        <f t="shared" si="13"/>
        <v/>
      </c>
      <c r="F222" s="13" t="str">
        <f t="shared" si="14"/>
        <v/>
      </c>
    </row>
    <row r="223" spans="2:6" s="16" customFormat="1" x14ac:dyDescent="0.25">
      <c r="B223" s="9" t="str">
        <f>+IF(MAX(B$7:B222)=$F$2,"",B222+1)</f>
        <v/>
      </c>
      <c r="C223" s="10" t="str">
        <f t="shared" si="15"/>
        <v/>
      </c>
      <c r="D223" s="11" t="str">
        <f t="shared" si="12"/>
        <v/>
      </c>
      <c r="E223" s="12" t="str">
        <f t="shared" si="13"/>
        <v/>
      </c>
      <c r="F223" s="13" t="str">
        <f t="shared" si="14"/>
        <v/>
      </c>
    </row>
    <row r="224" spans="2:6" s="16" customFormat="1" x14ac:dyDescent="0.25">
      <c r="B224" s="9" t="str">
        <f>+IF(MAX(B$7:B223)=$F$2,"",B223+1)</f>
        <v/>
      </c>
      <c r="C224" s="10" t="str">
        <f t="shared" si="15"/>
        <v/>
      </c>
      <c r="D224" s="11" t="str">
        <f t="shared" si="12"/>
        <v/>
      </c>
      <c r="E224" s="12" t="str">
        <f t="shared" si="13"/>
        <v/>
      </c>
      <c r="F224" s="13" t="str">
        <f t="shared" si="14"/>
        <v/>
      </c>
    </row>
    <row r="225" spans="2:6" s="16" customFormat="1" x14ac:dyDescent="0.25">
      <c r="B225" s="9" t="str">
        <f>+IF(MAX(B$7:B224)=$F$2,"",B224+1)</f>
        <v/>
      </c>
      <c r="C225" s="10" t="str">
        <f t="shared" si="15"/>
        <v/>
      </c>
      <c r="D225" s="11" t="str">
        <f t="shared" si="12"/>
        <v/>
      </c>
      <c r="E225" s="12" t="str">
        <f t="shared" si="13"/>
        <v/>
      </c>
      <c r="F225" s="13" t="str">
        <f t="shared" si="14"/>
        <v/>
      </c>
    </row>
    <row r="226" spans="2:6" s="16" customFormat="1" x14ac:dyDescent="0.25">
      <c r="B226" s="9" t="str">
        <f>+IF(MAX(B$7:B225)=$F$2,"",B225+1)</f>
        <v/>
      </c>
      <c r="C226" s="10" t="str">
        <f t="shared" si="15"/>
        <v/>
      </c>
      <c r="D226" s="11" t="str">
        <f t="shared" si="12"/>
        <v/>
      </c>
      <c r="E226" s="12" t="str">
        <f t="shared" si="13"/>
        <v/>
      </c>
      <c r="F226" s="13" t="str">
        <f t="shared" si="14"/>
        <v/>
      </c>
    </row>
    <row r="227" spans="2:6" s="16" customFormat="1" x14ac:dyDescent="0.25">
      <c r="B227" s="9" t="str">
        <f>+IF(MAX(B$7:B226)=$F$2,"",B226+1)</f>
        <v/>
      </c>
      <c r="C227" s="10" t="str">
        <f t="shared" si="15"/>
        <v/>
      </c>
      <c r="D227" s="11" t="str">
        <f t="shared" si="12"/>
        <v/>
      </c>
      <c r="E227" s="12" t="str">
        <f t="shared" si="13"/>
        <v/>
      </c>
      <c r="F227" s="13" t="str">
        <f t="shared" si="14"/>
        <v/>
      </c>
    </row>
    <row r="228" spans="2:6" s="16" customFormat="1" x14ac:dyDescent="0.25">
      <c r="B228" s="9" t="str">
        <f>+IF(MAX(B$7:B227)=$F$2,"",B227+1)</f>
        <v/>
      </c>
      <c r="C228" s="10" t="str">
        <f t="shared" si="15"/>
        <v/>
      </c>
      <c r="D228" s="11" t="str">
        <f t="shared" si="12"/>
        <v/>
      </c>
      <c r="E228" s="12" t="str">
        <f t="shared" si="13"/>
        <v/>
      </c>
      <c r="F228" s="13" t="str">
        <f t="shared" si="14"/>
        <v/>
      </c>
    </row>
    <row r="229" spans="2:6" s="16" customFormat="1" x14ac:dyDescent="0.25">
      <c r="B229" s="9" t="str">
        <f>+IF(MAX(B$7:B228)=$F$2,"",B228+1)</f>
        <v/>
      </c>
      <c r="C229" s="10" t="str">
        <f t="shared" si="15"/>
        <v/>
      </c>
      <c r="D229" s="11" t="str">
        <f t="shared" si="12"/>
        <v/>
      </c>
      <c r="E229" s="12" t="str">
        <f t="shared" si="13"/>
        <v/>
      </c>
      <c r="F229" s="13" t="str">
        <f t="shared" si="14"/>
        <v/>
      </c>
    </row>
    <row r="230" spans="2:6" s="16" customFormat="1" x14ac:dyDescent="0.25">
      <c r="B230" s="9" t="str">
        <f>+IF(MAX(B$7:B229)=$F$2,"",B229+1)</f>
        <v/>
      </c>
      <c r="C230" s="10" t="str">
        <f t="shared" si="15"/>
        <v/>
      </c>
      <c r="D230" s="11" t="str">
        <f t="shared" si="12"/>
        <v/>
      </c>
      <c r="E230" s="12" t="str">
        <f t="shared" si="13"/>
        <v/>
      </c>
      <c r="F230" s="13" t="str">
        <f t="shared" si="14"/>
        <v/>
      </c>
    </row>
    <row r="231" spans="2:6" s="16" customFormat="1" x14ac:dyDescent="0.25">
      <c r="B231" s="9" t="str">
        <f>+IF(MAX(B$7:B230)=$F$2,"",B230+1)</f>
        <v/>
      </c>
      <c r="C231" s="10" t="str">
        <f t="shared" si="15"/>
        <v/>
      </c>
      <c r="D231" s="11" t="str">
        <f t="shared" si="12"/>
        <v/>
      </c>
      <c r="E231" s="12" t="str">
        <f t="shared" si="13"/>
        <v/>
      </c>
      <c r="F231" s="13" t="str">
        <f t="shared" si="14"/>
        <v/>
      </c>
    </row>
    <row r="232" spans="2:6" s="16" customFormat="1" x14ac:dyDescent="0.25">
      <c r="B232" s="9" t="str">
        <f>+IF(MAX(B$7:B231)=$F$2,"",B231+1)</f>
        <v/>
      </c>
      <c r="C232" s="10" t="str">
        <f t="shared" si="15"/>
        <v/>
      </c>
      <c r="D232" s="11" t="str">
        <f t="shared" si="12"/>
        <v/>
      </c>
      <c r="E232" s="12" t="str">
        <f t="shared" si="13"/>
        <v/>
      </c>
      <c r="F232" s="13" t="str">
        <f t="shared" si="14"/>
        <v/>
      </c>
    </row>
    <row r="233" spans="2:6" s="16" customFormat="1" x14ac:dyDescent="0.25">
      <c r="B233" s="9" t="str">
        <f>+IF(MAX(B$7:B232)=$F$2,"",B232+1)</f>
        <v/>
      </c>
      <c r="C233" s="10" t="str">
        <f t="shared" si="15"/>
        <v/>
      </c>
      <c r="D233" s="11" t="str">
        <f t="shared" si="12"/>
        <v/>
      </c>
      <c r="E233" s="12" t="str">
        <f t="shared" si="13"/>
        <v/>
      </c>
      <c r="F233" s="13" t="str">
        <f t="shared" si="14"/>
        <v/>
      </c>
    </row>
    <row r="234" spans="2:6" s="16" customFormat="1" x14ac:dyDescent="0.25">
      <c r="B234" s="9" t="str">
        <f>+IF(MAX(B$7:B233)=$F$2,"",B233+1)</f>
        <v/>
      </c>
      <c r="C234" s="10" t="str">
        <f t="shared" si="15"/>
        <v/>
      </c>
      <c r="D234" s="11" t="str">
        <f t="shared" si="12"/>
        <v/>
      </c>
      <c r="E234" s="12" t="str">
        <f t="shared" si="13"/>
        <v/>
      </c>
      <c r="F234" s="13" t="str">
        <f t="shared" si="14"/>
        <v/>
      </c>
    </row>
    <row r="235" spans="2:6" s="16" customFormat="1" x14ac:dyDescent="0.25">
      <c r="B235" s="9" t="str">
        <f>+IF(MAX(B$7:B234)=$F$2,"",B234+1)</f>
        <v/>
      </c>
      <c r="C235" s="10" t="str">
        <f t="shared" si="15"/>
        <v/>
      </c>
      <c r="D235" s="11" t="str">
        <f t="shared" si="12"/>
        <v/>
      </c>
      <c r="E235" s="12" t="str">
        <f t="shared" si="13"/>
        <v/>
      </c>
      <c r="F235" s="13" t="str">
        <f t="shared" si="14"/>
        <v/>
      </c>
    </row>
    <row r="236" spans="2:6" s="16" customFormat="1" x14ac:dyDescent="0.25">
      <c r="B236" s="9" t="str">
        <f>+IF(MAX(B$7:B235)=$F$2,"",B235+1)</f>
        <v/>
      </c>
      <c r="C236" s="10" t="str">
        <f t="shared" si="15"/>
        <v/>
      </c>
      <c r="D236" s="11" t="str">
        <f t="shared" si="12"/>
        <v/>
      </c>
      <c r="E236" s="12" t="str">
        <f t="shared" si="13"/>
        <v/>
      </c>
      <c r="F236" s="13" t="str">
        <f t="shared" si="14"/>
        <v/>
      </c>
    </row>
    <row r="237" spans="2:6" s="16" customFormat="1" x14ac:dyDescent="0.25">
      <c r="B237" s="9" t="str">
        <f>+IF(MAX(B$7:B236)=$F$2,"",B236+1)</f>
        <v/>
      </c>
      <c r="C237" s="10" t="str">
        <f t="shared" si="15"/>
        <v/>
      </c>
      <c r="D237" s="11" t="str">
        <f t="shared" si="12"/>
        <v/>
      </c>
      <c r="E237" s="12" t="str">
        <f t="shared" si="13"/>
        <v/>
      </c>
      <c r="F237" s="13" t="str">
        <f t="shared" si="14"/>
        <v/>
      </c>
    </row>
    <row r="238" spans="2:6" s="16" customFormat="1" x14ac:dyDescent="0.25">
      <c r="B238" s="9" t="str">
        <f>+IF(MAX(B$7:B237)=$F$2,"",B237+1)</f>
        <v/>
      </c>
      <c r="C238" s="10" t="str">
        <f t="shared" si="15"/>
        <v/>
      </c>
      <c r="D238" s="11" t="str">
        <f t="shared" si="12"/>
        <v/>
      </c>
      <c r="E238" s="12" t="str">
        <f t="shared" si="13"/>
        <v/>
      </c>
      <c r="F238" s="13" t="str">
        <f t="shared" si="14"/>
        <v/>
      </c>
    </row>
    <row r="239" spans="2:6" s="16" customFormat="1" x14ac:dyDescent="0.25">
      <c r="B239" s="9" t="str">
        <f>+IF(MAX(B$7:B238)=$F$2,"",B238+1)</f>
        <v/>
      </c>
      <c r="C239" s="10" t="str">
        <f t="shared" si="15"/>
        <v/>
      </c>
      <c r="D239" s="11" t="str">
        <f t="shared" si="12"/>
        <v/>
      </c>
      <c r="E239" s="12" t="str">
        <f t="shared" si="13"/>
        <v/>
      </c>
      <c r="F239" s="13" t="str">
        <f t="shared" si="14"/>
        <v/>
      </c>
    </row>
    <row r="240" spans="2:6" s="16" customFormat="1" x14ac:dyDescent="0.25">
      <c r="B240" s="9" t="str">
        <f>+IF(MAX(B$7:B239)=$F$2,"",B239+1)</f>
        <v/>
      </c>
      <c r="C240" s="10" t="str">
        <f t="shared" si="15"/>
        <v/>
      </c>
      <c r="D240" s="11" t="str">
        <f t="shared" ref="D240:D303" si="16">+IF(B240="","",IF(B240&gt;$F$2,0,IF(B240=$F$2,C239,IF($E$609="francese",F240-E240,$C$7/$F$2))))</f>
        <v/>
      </c>
      <c r="E240" s="12" t="str">
        <f t="shared" ref="E240:E303" si="17">+IF(B240="","",ROUND(C239*$D$4/$D$3,2))</f>
        <v/>
      </c>
      <c r="F240" s="13" t="str">
        <f t="shared" ref="F240:F303" si="18">IF(B240="","",IF(B240&gt;$F$2,0,IF($E$609="francese",-PMT($D$4/$D$3,$F$2,$C$7,0,0),D240+E240)))</f>
        <v/>
      </c>
    </row>
    <row r="241" spans="2:6" s="16" customFormat="1" x14ac:dyDescent="0.25">
      <c r="B241" s="9" t="str">
        <f>+IF(MAX(B$7:B240)=$F$2,"",B240+1)</f>
        <v/>
      </c>
      <c r="C241" s="10" t="str">
        <f t="shared" ref="C241:C304" si="19">+IF(B241="","",C240-D241)</f>
        <v/>
      </c>
      <c r="D241" s="11" t="str">
        <f t="shared" si="16"/>
        <v/>
      </c>
      <c r="E241" s="12" t="str">
        <f t="shared" si="17"/>
        <v/>
      </c>
      <c r="F241" s="13" t="str">
        <f t="shared" si="18"/>
        <v/>
      </c>
    </row>
    <row r="242" spans="2:6" s="16" customFormat="1" x14ac:dyDescent="0.25">
      <c r="B242" s="9" t="str">
        <f>+IF(MAX(B$7:B241)=$F$2,"",B241+1)</f>
        <v/>
      </c>
      <c r="C242" s="10" t="str">
        <f t="shared" si="19"/>
        <v/>
      </c>
      <c r="D242" s="11" t="str">
        <f t="shared" si="16"/>
        <v/>
      </c>
      <c r="E242" s="12" t="str">
        <f t="shared" si="17"/>
        <v/>
      </c>
      <c r="F242" s="13" t="str">
        <f t="shared" si="18"/>
        <v/>
      </c>
    </row>
    <row r="243" spans="2:6" s="16" customFormat="1" x14ac:dyDescent="0.25">
      <c r="B243" s="9" t="str">
        <f>+IF(MAX(B$7:B242)=$F$2,"",B242+1)</f>
        <v/>
      </c>
      <c r="C243" s="10" t="str">
        <f t="shared" si="19"/>
        <v/>
      </c>
      <c r="D243" s="11" t="str">
        <f t="shared" si="16"/>
        <v/>
      </c>
      <c r="E243" s="12" t="str">
        <f t="shared" si="17"/>
        <v/>
      </c>
      <c r="F243" s="13" t="str">
        <f t="shared" si="18"/>
        <v/>
      </c>
    </row>
    <row r="244" spans="2:6" s="16" customFormat="1" x14ac:dyDescent="0.25">
      <c r="B244" s="9" t="str">
        <f>+IF(MAX(B$7:B243)=$F$2,"",B243+1)</f>
        <v/>
      </c>
      <c r="C244" s="10" t="str">
        <f t="shared" si="19"/>
        <v/>
      </c>
      <c r="D244" s="11" t="str">
        <f t="shared" si="16"/>
        <v/>
      </c>
      <c r="E244" s="12" t="str">
        <f t="shared" si="17"/>
        <v/>
      </c>
      <c r="F244" s="13" t="str">
        <f t="shared" si="18"/>
        <v/>
      </c>
    </row>
    <row r="245" spans="2:6" s="16" customFormat="1" x14ac:dyDescent="0.25">
      <c r="B245" s="9" t="str">
        <f>+IF(MAX(B$7:B244)=$F$2,"",B244+1)</f>
        <v/>
      </c>
      <c r="C245" s="10" t="str">
        <f t="shared" si="19"/>
        <v/>
      </c>
      <c r="D245" s="11" t="str">
        <f t="shared" si="16"/>
        <v/>
      </c>
      <c r="E245" s="12" t="str">
        <f t="shared" si="17"/>
        <v/>
      </c>
      <c r="F245" s="13" t="str">
        <f t="shared" si="18"/>
        <v/>
      </c>
    </row>
    <row r="246" spans="2:6" s="16" customFormat="1" x14ac:dyDescent="0.25">
      <c r="B246" s="9" t="str">
        <f>+IF(MAX(B$7:B245)=$F$2,"",B245+1)</f>
        <v/>
      </c>
      <c r="C246" s="10" t="str">
        <f t="shared" si="19"/>
        <v/>
      </c>
      <c r="D246" s="11" t="str">
        <f t="shared" si="16"/>
        <v/>
      </c>
      <c r="E246" s="12" t="str">
        <f t="shared" si="17"/>
        <v/>
      </c>
      <c r="F246" s="13" t="str">
        <f t="shared" si="18"/>
        <v/>
      </c>
    </row>
    <row r="247" spans="2:6" s="16" customFormat="1" x14ac:dyDescent="0.25">
      <c r="B247" s="9" t="str">
        <f>+IF(MAX(B$7:B246)=$F$2,"",B246+1)</f>
        <v/>
      </c>
      <c r="C247" s="10" t="str">
        <f t="shared" si="19"/>
        <v/>
      </c>
      <c r="D247" s="11" t="str">
        <f t="shared" si="16"/>
        <v/>
      </c>
      <c r="E247" s="12" t="str">
        <f t="shared" si="17"/>
        <v/>
      </c>
      <c r="F247" s="13" t="str">
        <f t="shared" si="18"/>
        <v/>
      </c>
    </row>
    <row r="248" spans="2:6" s="16" customFormat="1" x14ac:dyDescent="0.25">
      <c r="B248" s="9" t="str">
        <f>+IF(MAX(B$7:B247)=$F$2,"",B247+1)</f>
        <v/>
      </c>
      <c r="C248" s="10" t="str">
        <f t="shared" si="19"/>
        <v/>
      </c>
      <c r="D248" s="11" t="str">
        <f t="shared" si="16"/>
        <v/>
      </c>
      <c r="E248" s="12" t="str">
        <f t="shared" si="17"/>
        <v/>
      </c>
      <c r="F248" s="13" t="str">
        <f t="shared" si="18"/>
        <v/>
      </c>
    </row>
    <row r="249" spans="2:6" s="16" customFormat="1" x14ac:dyDescent="0.25">
      <c r="B249" s="9" t="str">
        <f>+IF(MAX(B$7:B248)=$F$2,"",B248+1)</f>
        <v/>
      </c>
      <c r="C249" s="10" t="str">
        <f t="shared" si="19"/>
        <v/>
      </c>
      <c r="D249" s="11" t="str">
        <f t="shared" si="16"/>
        <v/>
      </c>
      <c r="E249" s="12" t="str">
        <f t="shared" si="17"/>
        <v/>
      </c>
      <c r="F249" s="13" t="str">
        <f t="shared" si="18"/>
        <v/>
      </c>
    </row>
    <row r="250" spans="2:6" s="16" customFormat="1" x14ac:dyDescent="0.25">
      <c r="B250" s="9" t="str">
        <f>+IF(MAX(B$7:B249)=$F$2,"",B249+1)</f>
        <v/>
      </c>
      <c r="C250" s="10" t="str">
        <f t="shared" si="19"/>
        <v/>
      </c>
      <c r="D250" s="11" t="str">
        <f t="shared" si="16"/>
        <v/>
      </c>
      <c r="E250" s="12" t="str">
        <f t="shared" si="17"/>
        <v/>
      </c>
      <c r="F250" s="13" t="str">
        <f t="shared" si="18"/>
        <v/>
      </c>
    </row>
    <row r="251" spans="2:6" s="16" customFormat="1" x14ac:dyDescent="0.25">
      <c r="B251" s="9" t="str">
        <f>+IF(MAX(B$7:B250)=$F$2,"",B250+1)</f>
        <v/>
      </c>
      <c r="C251" s="10" t="str">
        <f t="shared" si="19"/>
        <v/>
      </c>
      <c r="D251" s="11" t="str">
        <f t="shared" si="16"/>
        <v/>
      </c>
      <c r="E251" s="12" t="str">
        <f t="shared" si="17"/>
        <v/>
      </c>
      <c r="F251" s="13" t="str">
        <f t="shared" si="18"/>
        <v/>
      </c>
    </row>
    <row r="252" spans="2:6" s="16" customFormat="1" x14ac:dyDescent="0.25">
      <c r="B252" s="9" t="str">
        <f>+IF(MAX(B$7:B251)=$F$2,"",B251+1)</f>
        <v/>
      </c>
      <c r="C252" s="10" t="str">
        <f t="shared" si="19"/>
        <v/>
      </c>
      <c r="D252" s="11" t="str">
        <f t="shared" si="16"/>
        <v/>
      </c>
      <c r="E252" s="12" t="str">
        <f t="shared" si="17"/>
        <v/>
      </c>
      <c r="F252" s="13" t="str">
        <f t="shared" si="18"/>
        <v/>
      </c>
    </row>
    <row r="253" spans="2:6" s="16" customFormat="1" x14ac:dyDescent="0.25">
      <c r="B253" s="9" t="str">
        <f>+IF(MAX(B$7:B252)=$F$2,"",B252+1)</f>
        <v/>
      </c>
      <c r="C253" s="10" t="str">
        <f t="shared" si="19"/>
        <v/>
      </c>
      <c r="D253" s="11" t="str">
        <f t="shared" si="16"/>
        <v/>
      </c>
      <c r="E253" s="12" t="str">
        <f t="shared" si="17"/>
        <v/>
      </c>
      <c r="F253" s="13" t="str">
        <f t="shared" si="18"/>
        <v/>
      </c>
    </row>
    <row r="254" spans="2:6" s="16" customFormat="1" x14ac:dyDescent="0.25">
      <c r="B254" s="9" t="str">
        <f>+IF(MAX(B$7:B253)=$F$2,"",B253+1)</f>
        <v/>
      </c>
      <c r="C254" s="10" t="str">
        <f t="shared" si="19"/>
        <v/>
      </c>
      <c r="D254" s="11" t="str">
        <f t="shared" si="16"/>
        <v/>
      </c>
      <c r="E254" s="12" t="str">
        <f t="shared" si="17"/>
        <v/>
      </c>
      <c r="F254" s="13" t="str">
        <f t="shared" si="18"/>
        <v/>
      </c>
    </row>
    <row r="255" spans="2:6" s="16" customFormat="1" x14ac:dyDescent="0.25">
      <c r="B255" s="9" t="str">
        <f>+IF(MAX(B$7:B254)=$F$2,"",B254+1)</f>
        <v/>
      </c>
      <c r="C255" s="10" t="str">
        <f t="shared" si="19"/>
        <v/>
      </c>
      <c r="D255" s="11" t="str">
        <f t="shared" si="16"/>
        <v/>
      </c>
      <c r="E255" s="12" t="str">
        <f t="shared" si="17"/>
        <v/>
      </c>
      <c r="F255" s="13" t="str">
        <f t="shared" si="18"/>
        <v/>
      </c>
    </row>
    <row r="256" spans="2:6" s="16" customFormat="1" x14ac:dyDescent="0.25">
      <c r="B256" s="9" t="str">
        <f>+IF(MAX(B$7:B255)=$F$2,"",B255+1)</f>
        <v/>
      </c>
      <c r="C256" s="10" t="str">
        <f t="shared" si="19"/>
        <v/>
      </c>
      <c r="D256" s="11" t="str">
        <f t="shared" si="16"/>
        <v/>
      </c>
      <c r="E256" s="12" t="str">
        <f t="shared" si="17"/>
        <v/>
      </c>
      <c r="F256" s="13" t="str">
        <f t="shared" si="18"/>
        <v/>
      </c>
    </row>
    <row r="257" spans="2:6" s="16" customFormat="1" x14ac:dyDescent="0.25">
      <c r="B257" s="9" t="str">
        <f>+IF(MAX(B$7:B256)=$F$2,"",B256+1)</f>
        <v/>
      </c>
      <c r="C257" s="10" t="str">
        <f t="shared" si="19"/>
        <v/>
      </c>
      <c r="D257" s="11" t="str">
        <f t="shared" si="16"/>
        <v/>
      </c>
      <c r="E257" s="12" t="str">
        <f t="shared" si="17"/>
        <v/>
      </c>
      <c r="F257" s="13" t="str">
        <f t="shared" si="18"/>
        <v/>
      </c>
    </row>
    <row r="258" spans="2:6" s="16" customFormat="1" x14ac:dyDescent="0.25">
      <c r="B258" s="9" t="str">
        <f>+IF(MAX(B$7:B257)=$F$2,"",B257+1)</f>
        <v/>
      </c>
      <c r="C258" s="10" t="str">
        <f t="shared" si="19"/>
        <v/>
      </c>
      <c r="D258" s="11" t="str">
        <f t="shared" si="16"/>
        <v/>
      </c>
      <c r="E258" s="12" t="str">
        <f t="shared" si="17"/>
        <v/>
      </c>
      <c r="F258" s="13" t="str">
        <f t="shared" si="18"/>
        <v/>
      </c>
    </row>
    <row r="259" spans="2:6" s="16" customFormat="1" x14ac:dyDescent="0.25">
      <c r="B259" s="9" t="str">
        <f>+IF(MAX(B$7:B258)=$F$2,"",B258+1)</f>
        <v/>
      </c>
      <c r="C259" s="10" t="str">
        <f t="shared" si="19"/>
        <v/>
      </c>
      <c r="D259" s="11" t="str">
        <f t="shared" si="16"/>
        <v/>
      </c>
      <c r="E259" s="12" t="str">
        <f t="shared" si="17"/>
        <v/>
      </c>
      <c r="F259" s="13" t="str">
        <f t="shared" si="18"/>
        <v/>
      </c>
    </row>
    <row r="260" spans="2:6" s="16" customFormat="1" x14ac:dyDescent="0.25">
      <c r="B260" s="9" t="str">
        <f>+IF(MAX(B$7:B259)=$F$2,"",B259+1)</f>
        <v/>
      </c>
      <c r="C260" s="10" t="str">
        <f t="shared" si="19"/>
        <v/>
      </c>
      <c r="D260" s="11" t="str">
        <f t="shared" si="16"/>
        <v/>
      </c>
      <c r="E260" s="12" t="str">
        <f t="shared" si="17"/>
        <v/>
      </c>
      <c r="F260" s="13" t="str">
        <f t="shared" si="18"/>
        <v/>
      </c>
    </row>
    <row r="261" spans="2:6" s="16" customFormat="1" x14ac:dyDescent="0.25">
      <c r="B261" s="9" t="str">
        <f>+IF(MAX(B$7:B260)=$F$2,"",B260+1)</f>
        <v/>
      </c>
      <c r="C261" s="10" t="str">
        <f t="shared" si="19"/>
        <v/>
      </c>
      <c r="D261" s="11" t="str">
        <f t="shared" si="16"/>
        <v/>
      </c>
      <c r="E261" s="12" t="str">
        <f t="shared" si="17"/>
        <v/>
      </c>
      <c r="F261" s="13" t="str">
        <f t="shared" si="18"/>
        <v/>
      </c>
    </row>
    <row r="262" spans="2:6" s="16" customFormat="1" x14ac:dyDescent="0.25">
      <c r="B262" s="9" t="str">
        <f>+IF(MAX(B$7:B261)=$F$2,"",B261+1)</f>
        <v/>
      </c>
      <c r="C262" s="10" t="str">
        <f t="shared" si="19"/>
        <v/>
      </c>
      <c r="D262" s="11" t="str">
        <f t="shared" si="16"/>
        <v/>
      </c>
      <c r="E262" s="12" t="str">
        <f t="shared" si="17"/>
        <v/>
      </c>
      <c r="F262" s="13" t="str">
        <f t="shared" si="18"/>
        <v/>
      </c>
    </row>
    <row r="263" spans="2:6" s="16" customFormat="1" x14ac:dyDescent="0.25">
      <c r="B263" s="9" t="str">
        <f>+IF(MAX(B$7:B262)=$F$2,"",B262+1)</f>
        <v/>
      </c>
      <c r="C263" s="10" t="str">
        <f t="shared" si="19"/>
        <v/>
      </c>
      <c r="D263" s="11" t="str">
        <f t="shared" si="16"/>
        <v/>
      </c>
      <c r="E263" s="12" t="str">
        <f t="shared" si="17"/>
        <v/>
      </c>
      <c r="F263" s="13" t="str">
        <f t="shared" si="18"/>
        <v/>
      </c>
    </row>
    <row r="264" spans="2:6" s="16" customFormat="1" x14ac:dyDescent="0.25">
      <c r="B264" s="9" t="str">
        <f>+IF(MAX(B$7:B263)=$F$2,"",B263+1)</f>
        <v/>
      </c>
      <c r="C264" s="10" t="str">
        <f t="shared" si="19"/>
        <v/>
      </c>
      <c r="D264" s="11" t="str">
        <f t="shared" si="16"/>
        <v/>
      </c>
      <c r="E264" s="12" t="str">
        <f t="shared" si="17"/>
        <v/>
      </c>
      <c r="F264" s="13" t="str">
        <f t="shared" si="18"/>
        <v/>
      </c>
    </row>
    <row r="265" spans="2:6" s="16" customFormat="1" x14ac:dyDescent="0.25">
      <c r="B265" s="9" t="str">
        <f>+IF(MAX(B$7:B264)=$F$2,"",B264+1)</f>
        <v/>
      </c>
      <c r="C265" s="10" t="str">
        <f t="shared" si="19"/>
        <v/>
      </c>
      <c r="D265" s="11" t="str">
        <f t="shared" si="16"/>
        <v/>
      </c>
      <c r="E265" s="12" t="str">
        <f t="shared" si="17"/>
        <v/>
      </c>
      <c r="F265" s="13" t="str">
        <f t="shared" si="18"/>
        <v/>
      </c>
    </row>
    <row r="266" spans="2:6" s="16" customFormat="1" x14ac:dyDescent="0.25">
      <c r="B266" s="9" t="str">
        <f>+IF(MAX(B$7:B265)=$F$2,"",B265+1)</f>
        <v/>
      </c>
      <c r="C266" s="10" t="str">
        <f t="shared" si="19"/>
        <v/>
      </c>
      <c r="D266" s="11" t="str">
        <f t="shared" si="16"/>
        <v/>
      </c>
      <c r="E266" s="12" t="str">
        <f t="shared" si="17"/>
        <v/>
      </c>
      <c r="F266" s="13" t="str">
        <f t="shared" si="18"/>
        <v/>
      </c>
    </row>
    <row r="267" spans="2:6" s="16" customFormat="1" x14ac:dyDescent="0.25">
      <c r="B267" s="9" t="str">
        <f>+IF(MAX(B$7:B266)=$F$2,"",B266+1)</f>
        <v/>
      </c>
      <c r="C267" s="10" t="str">
        <f t="shared" si="19"/>
        <v/>
      </c>
      <c r="D267" s="11" t="str">
        <f t="shared" si="16"/>
        <v/>
      </c>
      <c r="E267" s="12" t="str">
        <f t="shared" si="17"/>
        <v/>
      </c>
      <c r="F267" s="13" t="str">
        <f t="shared" si="18"/>
        <v/>
      </c>
    </row>
    <row r="268" spans="2:6" s="16" customFormat="1" x14ac:dyDescent="0.25">
      <c r="B268" s="9" t="str">
        <f>+IF(MAX(B$7:B267)=$F$2,"",B267+1)</f>
        <v/>
      </c>
      <c r="C268" s="10" t="str">
        <f t="shared" si="19"/>
        <v/>
      </c>
      <c r="D268" s="11" t="str">
        <f t="shared" si="16"/>
        <v/>
      </c>
      <c r="E268" s="12" t="str">
        <f t="shared" si="17"/>
        <v/>
      </c>
      <c r="F268" s="13" t="str">
        <f t="shared" si="18"/>
        <v/>
      </c>
    </row>
    <row r="269" spans="2:6" s="16" customFormat="1" x14ac:dyDescent="0.25">
      <c r="B269" s="9" t="str">
        <f>+IF(MAX(B$7:B268)=$F$2,"",B268+1)</f>
        <v/>
      </c>
      <c r="C269" s="10" t="str">
        <f t="shared" si="19"/>
        <v/>
      </c>
      <c r="D269" s="11" t="str">
        <f t="shared" si="16"/>
        <v/>
      </c>
      <c r="E269" s="12" t="str">
        <f t="shared" si="17"/>
        <v/>
      </c>
      <c r="F269" s="13" t="str">
        <f t="shared" si="18"/>
        <v/>
      </c>
    </row>
    <row r="270" spans="2:6" s="16" customFormat="1" x14ac:dyDescent="0.25">
      <c r="B270" s="9" t="str">
        <f>+IF(MAX(B$7:B269)=$F$2,"",B269+1)</f>
        <v/>
      </c>
      <c r="C270" s="10" t="str">
        <f t="shared" si="19"/>
        <v/>
      </c>
      <c r="D270" s="11" t="str">
        <f t="shared" si="16"/>
        <v/>
      </c>
      <c r="E270" s="12" t="str">
        <f t="shared" si="17"/>
        <v/>
      </c>
      <c r="F270" s="13" t="str">
        <f t="shared" si="18"/>
        <v/>
      </c>
    </row>
    <row r="271" spans="2:6" s="16" customFormat="1" x14ac:dyDescent="0.25">
      <c r="B271" s="9" t="str">
        <f>+IF(MAX(B$7:B270)=$F$2,"",B270+1)</f>
        <v/>
      </c>
      <c r="C271" s="10" t="str">
        <f t="shared" si="19"/>
        <v/>
      </c>
      <c r="D271" s="11" t="str">
        <f t="shared" si="16"/>
        <v/>
      </c>
      <c r="E271" s="12" t="str">
        <f t="shared" si="17"/>
        <v/>
      </c>
      <c r="F271" s="13" t="str">
        <f t="shared" si="18"/>
        <v/>
      </c>
    </row>
    <row r="272" spans="2:6" s="16" customFormat="1" x14ac:dyDescent="0.25">
      <c r="B272" s="9" t="str">
        <f>+IF(MAX(B$7:B271)=$F$2,"",B271+1)</f>
        <v/>
      </c>
      <c r="C272" s="10" t="str">
        <f t="shared" si="19"/>
        <v/>
      </c>
      <c r="D272" s="11" t="str">
        <f t="shared" si="16"/>
        <v/>
      </c>
      <c r="E272" s="12" t="str">
        <f t="shared" si="17"/>
        <v/>
      </c>
      <c r="F272" s="13" t="str">
        <f t="shared" si="18"/>
        <v/>
      </c>
    </row>
    <row r="273" spans="2:6" s="16" customFormat="1" x14ac:dyDescent="0.25">
      <c r="B273" s="9" t="str">
        <f>+IF(MAX(B$7:B272)=$F$2,"",B272+1)</f>
        <v/>
      </c>
      <c r="C273" s="10" t="str">
        <f t="shared" si="19"/>
        <v/>
      </c>
      <c r="D273" s="11" t="str">
        <f t="shared" si="16"/>
        <v/>
      </c>
      <c r="E273" s="12" t="str">
        <f t="shared" si="17"/>
        <v/>
      </c>
      <c r="F273" s="13" t="str">
        <f t="shared" si="18"/>
        <v/>
      </c>
    </row>
    <row r="274" spans="2:6" s="16" customFormat="1" x14ac:dyDescent="0.25">
      <c r="B274" s="9" t="str">
        <f>+IF(MAX(B$7:B273)=$F$2,"",B273+1)</f>
        <v/>
      </c>
      <c r="C274" s="10" t="str">
        <f t="shared" si="19"/>
        <v/>
      </c>
      <c r="D274" s="11" t="str">
        <f t="shared" si="16"/>
        <v/>
      </c>
      <c r="E274" s="12" t="str">
        <f t="shared" si="17"/>
        <v/>
      </c>
      <c r="F274" s="13" t="str">
        <f t="shared" si="18"/>
        <v/>
      </c>
    </row>
    <row r="275" spans="2:6" s="16" customFormat="1" x14ac:dyDescent="0.25">
      <c r="B275" s="9" t="str">
        <f>+IF(MAX(B$7:B274)=$F$2,"",B274+1)</f>
        <v/>
      </c>
      <c r="C275" s="10" t="str">
        <f t="shared" si="19"/>
        <v/>
      </c>
      <c r="D275" s="11" t="str">
        <f t="shared" si="16"/>
        <v/>
      </c>
      <c r="E275" s="12" t="str">
        <f t="shared" si="17"/>
        <v/>
      </c>
      <c r="F275" s="13" t="str">
        <f t="shared" si="18"/>
        <v/>
      </c>
    </row>
    <row r="276" spans="2:6" s="16" customFormat="1" x14ac:dyDescent="0.25">
      <c r="B276" s="9" t="str">
        <f>+IF(MAX(B$7:B275)=$F$2,"",B275+1)</f>
        <v/>
      </c>
      <c r="C276" s="10" t="str">
        <f t="shared" si="19"/>
        <v/>
      </c>
      <c r="D276" s="11" t="str">
        <f t="shared" si="16"/>
        <v/>
      </c>
      <c r="E276" s="12" t="str">
        <f t="shared" si="17"/>
        <v/>
      </c>
      <c r="F276" s="13" t="str">
        <f t="shared" si="18"/>
        <v/>
      </c>
    </row>
    <row r="277" spans="2:6" s="16" customFormat="1" x14ac:dyDescent="0.25">
      <c r="B277" s="9" t="str">
        <f>+IF(MAX(B$7:B276)=$F$2,"",B276+1)</f>
        <v/>
      </c>
      <c r="C277" s="10" t="str">
        <f t="shared" si="19"/>
        <v/>
      </c>
      <c r="D277" s="11" t="str">
        <f t="shared" si="16"/>
        <v/>
      </c>
      <c r="E277" s="12" t="str">
        <f t="shared" si="17"/>
        <v/>
      </c>
      <c r="F277" s="13" t="str">
        <f t="shared" si="18"/>
        <v/>
      </c>
    </row>
    <row r="278" spans="2:6" s="16" customFormat="1" x14ac:dyDescent="0.25">
      <c r="B278" s="9" t="str">
        <f>+IF(MAX(B$7:B277)=$F$2,"",B277+1)</f>
        <v/>
      </c>
      <c r="C278" s="10" t="str">
        <f t="shared" si="19"/>
        <v/>
      </c>
      <c r="D278" s="11" t="str">
        <f t="shared" si="16"/>
        <v/>
      </c>
      <c r="E278" s="12" t="str">
        <f t="shared" si="17"/>
        <v/>
      </c>
      <c r="F278" s="13" t="str">
        <f t="shared" si="18"/>
        <v/>
      </c>
    </row>
    <row r="279" spans="2:6" s="16" customFormat="1" x14ac:dyDescent="0.25">
      <c r="B279" s="9" t="str">
        <f>+IF(MAX(B$7:B278)=$F$2,"",B278+1)</f>
        <v/>
      </c>
      <c r="C279" s="10" t="str">
        <f t="shared" si="19"/>
        <v/>
      </c>
      <c r="D279" s="11" t="str">
        <f t="shared" si="16"/>
        <v/>
      </c>
      <c r="E279" s="12" t="str">
        <f t="shared" si="17"/>
        <v/>
      </c>
      <c r="F279" s="13" t="str">
        <f t="shared" si="18"/>
        <v/>
      </c>
    </row>
    <row r="280" spans="2:6" s="16" customFormat="1" x14ac:dyDescent="0.25">
      <c r="B280" s="9" t="str">
        <f>+IF(MAX(B$7:B279)=$F$2,"",B279+1)</f>
        <v/>
      </c>
      <c r="C280" s="10" t="str">
        <f t="shared" si="19"/>
        <v/>
      </c>
      <c r="D280" s="11" t="str">
        <f t="shared" si="16"/>
        <v/>
      </c>
      <c r="E280" s="12" t="str">
        <f t="shared" si="17"/>
        <v/>
      </c>
      <c r="F280" s="13" t="str">
        <f t="shared" si="18"/>
        <v/>
      </c>
    </row>
    <row r="281" spans="2:6" s="16" customFormat="1" x14ac:dyDescent="0.25">
      <c r="B281" s="9" t="str">
        <f>+IF(MAX(B$7:B280)=$F$2,"",B280+1)</f>
        <v/>
      </c>
      <c r="C281" s="10" t="str">
        <f t="shared" si="19"/>
        <v/>
      </c>
      <c r="D281" s="11" t="str">
        <f t="shared" si="16"/>
        <v/>
      </c>
      <c r="E281" s="12" t="str">
        <f t="shared" si="17"/>
        <v/>
      </c>
      <c r="F281" s="13" t="str">
        <f t="shared" si="18"/>
        <v/>
      </c>
    </row>
    <row r="282" spans="2:6" s="16" customFormat="1" x14ac:dyDescent="0.25">
      <c r="B282" s="9" t="str">
        <f>+IF(MAX(B$7:B281)=$F$2,"",B281+1)</f>
        <v/>
      </c>
      <c r="C282" s="10" t="str">
        <f t="shared" si="19"/>
        <v/>
      </c>
      <c r="D282" s="11" t="str">
        <f t="shared" si="16"/>
        <v/>
      </c>
      <c r="E282" s="12" t="str">
        <f t="shared" si="17"/>
        <v/>
      </c>
      <c r="F282" s="13" t="str">
        <f t="shared" si="18"/>
        <v/>
      </c>
    </row>
    <row r="283" spans="2:6" s="16" customFormat="1" x14ac:dyDescent="0.25">
      <c r="B283" s="9" t="str">
        <f>+IF(MAX(B$7:B282)=$F$2,"",B282+1)</f>
        <v/>
      </c>
      <c r="C283" s="10" t="str">
        <f t="shared" si="19"/>
        <v/>
      </c>
      <c r="D283" s="11" t="str">
        <f t="shared" si="16"/>
        <v/>
      </c>
      <c r="E283" s="12" t="str">
        <f t="shared" si="17"/>
        <v/>
      </c>
      <c r="F283" s="13" t="str">
        <f t="shared" si="18"/>
        <v/>
      </c>
    </row>
    <row r="284" spans="2:6" s="16" customFormat="1" x14ac:dyDescent="0.25">
      <c r="B284" s="9" t="str">
        <f>+IF(MAX(B$7:B283)=$F$2,"",B283+1)</f>
        <v/>
      </c>
      <c r="C284" s="10" t="str">
        <f t="shared" si="19"/>
        <v/>
      </c>
      <c r="D284" s="11" t="str">
        <f t="shared" si="16"/>
        <v/>
      </c>
      <c r="E284" s="12" t="str">
        <f t="shared" si="17"/>
        <v/>
      </c>
      <c r="F284" s="13" t="str">
        <f t="shared" si="18"/>
        <v/>
      </c>
    </row>
    <row r="285" spans="2:6" s="16" customFormat="1" x14ac:dyDescent="0.25">
      <c r="B285" s="9" t="str">
        <f>+IF(MAX(B$7:B284)=$F$2,"",B284+1)</f>
        <v/>
      </c>
      <c r="C285" s="10" t="str">
        <f t="shared" si="19"/>
        <v/>
      </c>
      <c r="D285" s="11" t="str">
        <f t="shared" si="16"/>
        <v/>
      </c>
      <c r="E285" s="12" t="str">
        <f t="shared" si="17"/>
        <v/>
      </c>
      <c r="F285" s="13" t="str">
        <f t="shared" si="18"/>
        <v/>
      </c>
    </row>
    <row r="286" spans="2:6" s="16" customFormat="1" x14ac:dyDescent="0.25">
      <c r="B286" s="9" t="str">
        <f>+IF(MAX(B$7:B285)=$F$2,"",B285+1)</f>
        <v/>
      </c>
      <c r="C286" s="10" t="str">
        <f t="shared" si="19"/>
        <v/>
      </c>
      <c r="D286" s="11" t="str">
        <f t="shared" si="16"/>
        <v/>
      </c>
      <c r="E286" s="12" t="str">
        <f t="shared" si="17"/>
        <v/>
      </c>
      <c r="F286" s="13" t="str">
        <f t="shared" si="18"/>
        <v/>
      </c>
    </row>
    <row r="287" spans="2:6" s="16" customFormat="1" x14ac:dyDescent="0.25">
      <c r="B287" s="9" t="str">
        <f>+IF(MAX(B$7:B286)=$F$2,"",B286+1)</f>
        <v/>
      </c>
      <c r="C287" s="10" t="str">
        <f t="shared" si="19"/>
        <v/>
      </c>
      <c r="D287" s="11" t="str">
        <f t="shared" si="16"/>
        <v/>
      </c>
      <c r="E287" s="12" t="str">
        <f t="shared" si="17"/>
        <v/>
      </c>
      <c r="F287" s="13" t="str">
        <f t="shared" si="18"/>
        <v/>
      </c>
    </row>
    <row r="288" spans="2:6" s="16" customFormat="1" x14ac:dyDescent="0.25">
      <c r="B288" s="9" t="str">
        <f>+IF(MAX(B$7:B287)=$F$2,"",B287+1)</f>
        <v/>
      </c>
      <c r="C288" s="10" t="str">
        <f t="shared" si="19"/>
        <v/>
      </c>
      <c r="D288" s="11" t="str">
        <f t="shared" si="16"/>
        <v/>
      </c>
      <c r="E288" s="12" t="str">
        <f t="shared" si="17"/>
        <v/>
      </c>
      <c r="F288" s="13" t="str">
        <f t="shared" si="18"/>
        <v/>
      </c>
    </row>
    <row r="289" spans="2:6" s="16" customFormat="1" x14ac:dyDescent="0.25">
      <c r="B289" s="9" t="str">
        <f>+IF(MAX(B$7:B288)=$F$2,"",B288+1)</f>
        <v/>
      </c>
      <c r="C289" s="10" t="str">
        <f t="shared" si="19"/>
        <v/>
      </c>
      <c r="D289" s="11" t="str">
        <f t="shared" si="16"/>
        <v/>
      </c>
      <c r="E289" s="12" t="str">
        <f t="shared" si="17"/>
        <v/>
      </c>
      <c r="F289" s="13" t="str">
        <f t="shared" si="18"/>
        <v/>
      </c>
    </row>
    <row r="290" spans="2:6" s="16" customFormat="1" x14ac:dyDescent="0.25">
      <c r="B290" s="9" t="str">
        <f>+IF(MAX(B$7:B289)=$F$2,"",B289+1)</f>
        <v/>
      </c>
      <c r="C290" s="10" t="str">
        <f t="shared" si="19"/>
        <v/>
      </c>
      <c r="D290" s="11" t="str">
        <f t="shared" si="16"/>
        <v/>
      </c>
      <c r="E290" s="12" t="str">
        <f t="shared" si="17"/>
        <v/>
      </c>
      <c r="F290" s="13" t="str">
        <f t="shared" si="18"/>
        <v/>
      </c>
    </row>
    <row r="291" spans="2:6" s="16" customFormat="1" x14ac:dyDescent="0.25">
      <c r="B291" s="9" t="str">
        <f>+IF(MAX(B$7:B290)=$F$2,"",B290+1)</f>
        <v/>
      </c>
      <c r="C291" s="10" t="str">
        <f t="shared" si="19"/>
        <v/>
      </c>
      <c r="D291" s="11" t="str">
        <f t="shared" si="16"/>
        <v/>
      </c>
      <c r="E291" s="12" t="str">
        <f t="shared" si="17"/>
        <v/>
      </c>
      <c r="F291" s="13" t="str">
        <f t="shared" si="18"/>
        <v/>
      </c>
    </row>
    <row r="292" spans="2:6" s="16" customFormat="1" x14ac:dyDescent="0.25">
      <c r="B292" s="9" t="str">
        <f>+IF(MAX(B$7:B291)=$F$2,"",B291+1)</f>
        <v/>
      </c>
      <c r="C292" s="10" t="str">
        <f t="shared" si="19"/>
        <v/>
      </c>
      <c r="D292" s="11" t="str">
        <f t="shared" si="16"/>
        <v/>
      </c>
      <c r="E292" s="12" t="str">
        <f t="shared" si="17"/>
        <v/>
      </c>
      <c r="F292" s="13" t="str">
        <f t="shared" si="18"/>
        <v/>
      </c>
    </row>
    <row r="293" spans="2:6" s="16" customFormat="1" x14ac:dyDescent="0.25">
      <c r="B293" s="9" t="str">
        <f>+IF(MAX(B$7:B292)=$F$2,"",B292+1)</f>
        <v/>
      </c>
      <c r="C293" s="10" t="str">
        <f t="shared" si="19"/>
        <v/>
      </c>
      <c r="D293" s="11" t="str">
        <f t="shared" si="16"/>
        <v/>
      </c>
      <c r="E293" s="12" t="str">
        <f t="shared" si="17"/>
        <v/>
      </c>
      <c r="F293" s="13" t="str">
        <f t="shared" si="18"/>
        <v/>
      </c>
    </row>
    <row r="294" spans="2:6" s="16" customFormat="1" x14ac:dyDescent="0.25">
      <c r="B294" s="9" t="str">
        <f>+IF(MAX(B$7:B293)=$F$2,"",B293+1)</f>
        <v/>
      </c>
      <c r="C294" s="10" t="str">
        <f t="shared" si="19"/>
        <v/>
      </c>
      <c r="D294" s="11" t="str">
        <f t="shared" si="16"/>
        <v/>
      </c>
      <c r="E294" s="12" t="str">
        <f t="shared" si="17"/>
        <v/>
      </c>
      <c r="F294" s="13" t="str">
        <f t="shared" si="18"/>
        <v/>
      </c>
    </row>
    <row r="295" spans="2:6" s="16" customFormat="1" x14ac:dyDescent="0.25">
      <c r="B295" s="9" t="str">
        <f>+IF(MAX(B$7:B294)=$F$2,"",B294+1)</f>
        <v/>
      </c>
      <c r="C295" s="10" t="str">
        <f t="shared" si="19"/>
        <v/>
      </c>
      <c r="D295" s="11" t="str">
        <f t="shared" si="16"/>
        <v/>
      </c>
      <c r="E295" s="12" t="str">
        <f t="shared" si="17"/>
        <v/>
      </c>
      <c r="F295" s="13" t="str">
        <f t="shared" si="18"/>
        <v/>
      </c>
    </row>
    <row r="296" spans="2:6" s="16" customFormat="1" x14ac:dyDescent="0.25">
      <c r="B296" s="9" t="str">
        <f>+IF(MAX(B$7:B295)=$F$2,"",B295+1)</f>
        <v/>
      </c>
      <c r="C296" s="10" t="str">
        <f t="shared" si="19"/>
        <v/>
      </c>
      <c r="D296" s="11" t="str">
        <f t="shared" si="16"/>
        <v/>
      </c>
      <c r="E296" s="12" t="str">
        <f t="shared" si="17"/>
        <v/>
      </c>
      <c r="F296" s="13" t="str">
        <f t="shared" si="18"/>
        <v/>
      </c>
    </row>
    <row r="297" spans="2:6" s="16" customFormat="1" x14ac:dyDescent="0.25">
      <c r="B297" s="9" t="str">
        <f>+IF(MAX(B$7:B296)=$F$2,"",B296+1)</f>
        <v/>
      </c>
      <c r="C297" s="10" t="str">
        <f t="shared" si="19"/>
        <v/>
      </c>
      <c r="D297" s="11" t="str">
        <f t="shared" si="16"/>
        <v/>
      </c>
      <c r="E297" s="12" t="str">
        <f t="shared" si="17"/>
        <v/>
      </c>
      <c r="F297" s="13" t="str">
        <f t="shared" si="18"/>
        <v/>
      </c>
    </row>
    <row r="298" spans="2:6" s="16" customFormat="1" x14ac:dyDescent="0.25">
      <c r="B298" s="9" t="str">
        <f>+IF(MAX(B$7:B297)=$F$2,"",B297+1)</f>
        <v/>
      </c>
      <c r="C298" s="10" t="str">
        <f t="shared" si="19"/>
        <v/>
      </c>
      <c r="D298" s="11" t="str">
        <f t="shared" si="16"/>
        <v/>
      </c>
      <c r="E298" s="12" t="str">
        <f t="shared" si="17"/>
        <v/>
      </c>
      <c r="F298" s="13" t="str">
        <f t="shared" si="18"/>
        <v/>
      </c>
    </row>
    <row r="299" spans="2:6" s="16" customFormat="1" x14ac:dyDescent="0.25">
      <c r="B299" s="9" t="str">
        <f>+IF(MAX(B$7:B298)=$F$2,"",B298+1)</f>
        <v/>
      </c>
      <c r="C299" s="10" t="str">
        <f t="shared" si="19"/>
        <v/>
      </c>
      <c r="D299" s="11" t="str">
        <f t="shared" si="16"/>
        <v/>
      </c>
      <c r="E299" s="12" t="str">
        <f t="shared" si="17"/>
        <v/>
      </c>
      <c r="F299" s="13" t="str">
        <f t="shared" si="18"/>
        <v/>
      </c>
    </row>
    <row r="300" spans="2:6" s="16" customFormat="1" x14ac:dyDescent="0.25">
      <c r="B300" s="9" t="str">
        <f>+IF(MAX(B$7:B299)=$F$2,"",B299+1)</f>
        <v/>
      </c>
      <c r="C300" s="10" t="str">
        <f t="shared" si="19"/>
        <v/>
      </c>
      <c r="D300" s="11" t="str">
        <f t="shared" si="16"/>
        <v/>
      </c>
      <c r="E300" s="12" t="str">
        <f t="shared" si="17"/>
        <v/>
      </c>
      <c r="F300" s="13" t="str">
        <f t="shared" si="18"/>
        <v/>
      </c>
    </row>
    <row r="301" spans="2:6" s="16" customFormat="1" x14ac:dyDescent="0.25">
      <c r="B301" s="9" t="str">
        <f>+IF(MAX(B$7:B300)=$F$2,"",B300+1)</f>
        <v/>
      </c>
      <c r="C301" s="10" t="str">
        <f t="shared" si="19"/>
        <v/>
      </c>
      <c r="D301" s="11" t="str">
        <f t="shared" si="16"/>
        <v/>
      </c>
      <c r="E301" s="12" t="str">
        <f t="shared" si="17"/>
        <v/>
      </c>
      <c r="F301" s="13" t="str">
        <f t="shared" si="18"/>
        <v/>
      </c>
    </row>
    <row r="302" spans="2:6" s="16" customFormat="1" x14ac:dyDescent="0.25">
      <c r="B302" s="9" t="str">
        <f>+IF(MAX(B$7:B301)=$F$2,"",B301+1)</f>
        <v/>
      </c>
      <c r="C302" s="10" t="str">
        <f t="shared" si="19"/>
        <v/>
      </c>
      <c r="D302" s="11" t="str">
        <f t="shared" si="16"/>
        <v/>
      </c>
      <c r="E302" s="12" t="str">
        <f t="shared" si="17"/>
        <v/>
      </c>
      <c r="F302" s="13" t="str">
        <f t="shared" si="18"/>
        <v/>
      </c>
    </row>
    <row r="303" spans="2:6" s="16" customFormat="1" x14ac:dyDescent="0.25">
      <c r="B303" s="9" t="str">
        <f>+IF(MAX(B$7:B302)=$F$2,"",B302+1)</f>
        <v/>
      </c>
      <c r="C303" s="10" t="str">
        <f t="shared" si="19"/>
        <v/>
      </c>
      <c r="D303" s="11" t="str">
        <f t="shared" si="16"/>
        <v/>
      </c>
      <c r="E303" s="12" t="str">
        <f t="shared" si="17"/>
        <v/>
      </c>
      <c r="F303" s="13" t="str">
        <f t="shared" si="18"/>
        <v/>
      </c>
    </row>
    <row r="304" spans="2:6" s="16" customFormat="1" x14ac:dyDescent="0.25">
      <c r="B304" s="9" t="str">
        <f>+IF(MAX(B$7:B303)=$F$2,"",B303+1)</f>
        <v/>
      </c>
      <c r="C304" s="10" t="str">
        <f t="shared" si="19"/>
        <v/>
      </c>
      <c r="D304" s="11" t="str">
        <f t="shared" ref="D304:D367" si="20">+IF(B304="","",IF(B304&gt;$F$2,0,IF(B304=$F$2,C303,IF($E$609="francese",F304-E304,$C$7/$F$2))))</f>
        <v/>
      </c>
      <c r="E304" s="12" t="str">
        <f t="shared" ref="E304:E367" si="21">+IF(B304="","",ROUND(C303*$D$4/$D$3,2))</f>
        <v/>
      </c>
      <c r="F304" s="13" t="str">
        <f t="shared" ref="F304:F367" si="22">IF(B304="","",IF(B304&gt;$F$2,0,IF($E$609="francese",-PMT($D$4/$D$3,$F$2,$C$7,0,0),D304+E304)))</f>
        <v/>
      </c>
    </row>
    <row r="305" spans="2:6" s="16" customFormat="1" x14ac:dyDescent="0.25">
      <c r="B305" s="9" t="str">
        <f>+IF(MAX(B$7:B304)=$F$2,"",B304+1)</f>
        <v/>
      </c>
      <c r="C305" s="10" t="str">
        <f t="shared" ref="C305:C368" si="23">+IF(B305="","",C304-D305)</f>
        <v/>
      </c>
      <c r="D305" s="11" t="str">
        <f t="shared" si="20"/>
        <v/>
      </c>
      <c r="E305" s="12" t="str">
        <f t="shared" si="21"/>
        <v/>
      </c>
      <c r="F305" s="13" t="str">
        <f t="shared" si="22"/>
        <v/>
      </c>
    </row>
    <row r="306" spans="2:6" s="16" customFormat="1" x14ac:dyDescent="0.25">
      <c r="B306" s="9" t="str">
        <f>+IF(MAX(B$7:B305)=$F$2,"",B305+1)</f>
        <v/>
      </c>
      <c r="C306" s="10" t="str">
        <f t="shared" si="23"/>
        <v/>
      </c>
      <c r="D306" s="11" t="str">
        <f t="shared" si="20"/>
        <v/>
      </c>
      <c r="E306" s="12" t="str">
        <f t="shared" si="21"/>
        <v/>
      </c>
      <c r="F306" s="13" t="str">
        <f t="shared" si="22"/>
        <v/>
      </c>
    </row>
    <row r="307" spans="2:6" s="16" customFormat="1" x14ac:dyDescent="0.25">
      <c r="B307" s="9" t="str">
        <f>+IF(MAX(B$7:B306)=$F$2,"",B306+1)</f>
        <v/>
      </c>
      <c r="C307" s="10" t="str">
        <f t="shared" si="23"/>
        <v/>
      </c>
      <c r="D307" s="11" t="str">
        <f t="shared" si="20"/>
        <v/>
      </c>
      <c r="E307" s="12" t="str">
        <f t="shared" si="21"/>
        <v/>
      </c>
      <c r="F307" s="13" t="str">
        <f t="shared" si="22"/>
        <v/>
      </c>
    </row>
    <row r="308" spans="2:6" s="16" customFormat="1" x14ac:dyDescent="0.25">
      <c r="B308" s="9" t="str">
        <f>+IF(MAX(B$7:B307)=$F$2,"",B307+1)</f>
        <v/>
      </c>
      <c r="C308" s="10" t="str">
        <f t="shared" si="23"/>
        <v/>
      </c>
      <c r="D308" s="11" t="str">
        <f t="shared" si="20"/>
        <v/>
      </c>
      <c r="E308" s="12" t="str">
        <f t="shared" si="21"/>
        <v/>
      </c>
      <c r="F308" s="13" t="str">
        <f t="shared" si="22"/>
        <v/>
      </c>
    </row>
    <row r="309" spans="2:6" s="16" customFormat="1" x14ac:dyDescent="0.25">
      <c r="B309" s="9" t="str">
        <f>+IF(MAX(B$7:B308)=$F$2,"",B308+1)</f>
        <v/>
      </c>
      <c r="C309" s="10" t="str">
        <f t="shared" si="23"/>
        <v/>
      </c>
      <c r="D309" s="11" t="str">
        <f t="shared" si="20"/>
        <v/>
      </c>
      <c r="E309" s="12" t="str">
        <f t="shared" si="21"/>
        <v/>
      </c>
      <c r="F309" s="13" t="str">
        <f t="shared" si="22"/>
        <v/>
      </c>
    </row>
    <row r="310" spans="2:6" s="16" customFormat="1" x14ac:dyDescent="0.25">
      <c r="B310" s="9" t="str">
        <f>+IF(MAX(B$7:B309)=$F$2,"",B309+1)</f>
        <v/>
      </c>
      <c r="C310" s="10" t="str">
        <f t="shared" si="23"/>
        <v/>
      </c>
      <c r="D310" s="11" t="str">
        <f t="shared" si="20"/>
        <v/>
      </c>
      <c r="E310" s="12" t="str">
        <f t="shared" si="21"/>
        <v/>
      </c>
      <c r="F310" s="13" t="str">
        <f t="shared" si="22"/>
        <v/>
      </c>
    </row>
    <row r="311" spans="2:6" s="16" customFormat="1" x14ac:dyDescent="0.25">
      <c r="B311" s="9" t="str">
        <f>+IF(MAX(B$7:B310)=$F$2,"",B310+1)</f>
        <v/>
      </c>
      <c r="C311" s="10" t="str">
        <f t="shared" si="23"/>
        <v/>
      </c>
      <c r="D311" s="11" t="str">
        <f t="shared" si="20"/>
        <v/>
      </c>
      <c r="E311" s="12" t="str">
        <f t="shared" si="21"/>
        <v/>
      </c>
      <c r="F311" s="13" t="str">
        <f t="shared" si="22"/>
        <v/>
      </c>
    </row>
    <row r="312" spans="2:6" s="16" customFormat="1" x14ac:dyDescent="0.25">
      <c r="B312" s="9" t="str">
        <f>+IF(MAX(B$7:B311)=$F$2,"",B311+1)</f>
        <v/>
      </c>
      <c r="C312" s="10" t="str">
        <f t="shared" si="23"/>
        <v/>
      </c>
      <c r="D312" s="11" t="str">
        <f t="shared" si="20"/>
        <v/>
      </c>
      <c r="E312" s="12" t="str">
        <f t="shared" si="21"/>
        <v/>
      </c>
      <c r="F312" s="13" t="str">
        <f t="shared" si="22"/>
        <v/>
      </c>
    </row>
    <row r="313" spans="2:6" s="16" customFormat="1" x14ac:dyDescent="0.25">
      <c r="B313" s="9" t="str">
        <f>+IF(MAX(B$7:B312)=$F$2,"",B312+1)</f>
        <v/>
      </c>
      <c r="C313" s="10" t="str">
        <f t="shared" si="23"/>
        <v/>
      </c>
      <c r="D313" s="11" t="str">
        <f t="shared" si="20"/>
        <v/>
      </c>
      <c r="E313" s="12" t="str">
        <f t="shared" si="21"/>
        <v/>
      </c>
      <c r="F313" s="13" t="str">
        <f t="shared" si="22"/>
        <v/>
      </c>
    </row>
    <row r="314" spans="2:6" s="16" customFormat="1" x14ac:dyDescent="0.25">
      <c r="B314" s="9" t="str">
        <f>+IF(MAX(B$7:B313)=$F$2,"",B313+1)</f>
        <v/>
      </c>
      <c r="C314" s="10" t="str">
        <f t="shared" si="23"/>
        <v/>
      </c>
      <c r="D314" s="11" t="str">
        <f t="shared" si="20"/>
        <v/>
      </c>
      <c r="E314" s="12" t="str">
        <f t="shared" si="21"/>
        <v/>
      </c>
      <c r="F314" s="13" t="str">
        <f t="shared" si="22"/>
        <v/>
      </c>
    </row>
    <row r="315" spans="2:6" s="16" customFormat="1" x14ac:dyDescent="0.25">
      <c r="B315" s="9" t="str">
        <f>+IF(MAX(B$7:B314)=$F$2,"",B314+1)</f>
        <v/>
      </c>
      <c r="C315" s="10" t="str">
        <f t="shared" si="23"/>
        <v/>
      </c>
      <c r="D315" s="11" t="str">
        <f t="shared" si="20"/>
        <v/>
      </c>
      <c r="E315" s="12" t="str">
        <f t="shared" si="21"/>
        <v/>
      </c>
      <c r="F315" s="13" t="str">
        <f t="shared" si="22"/>
        <v/>
      </c>
    </row>
    <row r="316" spans="2:6" s="16" customFormat="1" x14ac:dyDescent="0.25">
      <c r="B316" s="9" t="str">
        <f>+IF(MAX(B$7:B315)=$F$2,"",B315+1)</f>
        <v/>
      </c>
      <c r="C316" s="10" t="str">
        <f t="shared" si="23"/>
        <v/>
      </c>
      <c r="D316" s="11" t="str">
        <f t="shared" si="20"/>
        <v/>
      </c>
      <c r="E316" s="12" t="str">
        <f t="shared" si="21"/>
        <v/>
      </c>
      <c r="F316" s="13" t="str">
        <f t="shared" si="22"/>
        <v/>
      </c>
    </row>
    <row r="317" spans="2:6" s="16" customFormat="1" x14ac:dyDescent="0.25">
      <c r="B317" s="9" t="str">
        <f>+IF(MAX(B$7:B316)=$F$2,"",B316+1)</f>
        <v/>
      </c>
      <c r="C317" s="10" t="str">
        <f t="shared" si="23"/>
        <v/>
      </c>
      <c r="D317" s="11" t="str">
        <f t="shared" si="20"/>
        <v/>
      </c>
      <c r="E317" s="12" t="str">
        <f t="shared" si="21"/>
        <v/>
      </c>
      <c r="F317" s="13" t="str">
        <f t="shared" si="22"/>
        <v/>
      </c>
    </row>
    <row r="318" spans="2:6" s="16" customFormat="1" x14ac:dyDescent="0.25">
      <c r="B318" s="9" t="str">
        <f>+IF(MAX(B$7:B317)=$F$2,"",B317+1)</f>
        <v/>
      </c>
      <c r="C318" s="10" t="str">
        <f t="shared" si="23"/>
        <v/>
      </c>
      <c r="D318" s="11" t="str">
        <f t="shared" si="20"/>
        <v/>
      </c>
      <c r="E318" s="12" t="str">
        <f t="shared" si="21"/>
        <v/>
      </c>
      <c r="F318" s="13" t="str">
        <f t="shared" si="22"/>
        <v/>
      </c>
    </row>
    <row r="319" spans="2:6" s="16" customFormat="1" x14ac:dyDescent="0.25">
      <c r="B319" s="9" t="str">
        <f>+IF(MAX(B$7:B318)=$F$2,"",B318+1)</f>
        <v/>
      </c>
      <c r="C319" s="10" t="str">
        <f t="shared" si="23"/>
        <v/>
      </c>
      <c r="D319" s="11" t="str">
        <f t="shared" si="20"/>
        <v/>
      </c>
      <c r="E319" s="12" t="str">
        <f t="shared" si="21"/>
        <v/>
      </c>
      <c r="F319" s="13" t="str">
        <f t="shared" si="22"/>
        <v/>
      </c>
    </row>
    <row r="320" spans="2:6" s="16" customFormat="1" x14ac:dyDescent="0.25">
      <c r="B320" s="9" t="str">
        <f>+IF(MAX(B$7:B319)=$F$2,"",B319+1)</f>
        <v/>
      </c>
      <c r="C320" s="10" t="str">
        <f t="shared" si="23"/>
        <v/>
      </c>
      <c r="D320" s="11" t="str">
        <f t="shared" si="20"/>
        <v/>
      </c>
      <c r="E320" s="12" t="str">
        <f t="shared" si="21"/>
        <v/>
      </c>
      <c r="F320" s="13" t="str">
        <f t="shared" si="22"/>
        <v/>
      </c>
    </row>
    <row r="321" spans="2:6" s="16" customFormat="1" x14ac:dyDescent="0.25">
      <c r="B321" s="9" t="str">
        <f>+IF(MAX(B$7:B320)=$F$2,"",B320+1)</f>
        <v/>
      </c>
      <c r="C321" s="10" t="str">
        <f t="shared" si="23"/>
        <v/>
      </c>
      <c r="D321" s="11" t="str">
        <f t="shared" si="20"/>
        <v/>
      </c>
      <c r="E321" s="12" t="str">
        <f t="shared" si="21"/>
        <v/>
      </c>
      <c r="F321" s="13" t="str">
        <f t="shared" si="22"/>
        <v/>
      </c>
    </row>
    <row r="322" spans="2:6" s="16" customFormat="1" x14ac:dyDescent="0.25">
      <c r="B322" s="9" t="str">
        <f>+IF(MAX(B$7:B321)=$F$2,"",B321+1)</f>
        <v/>
      </c>
      <c r="C322" s="10" t="str">
        <f t="shared" si="23"/>
        <v/>
      </c>
      <c r="D322" s="11" t="str">
        <f t="shared" si="20"/>
        <v/>
      </c>
      <c r="E322" s="12" t="str">
        <f t="shared" si="21"/>
        <v/>
      </c>
      <c r="F322" s="13" t="str">
        <f t="shared" si="22"/>
        <v/>
      </c>
    </row>
    <row r="323" spans="2:6" s="16" customFormat="1" x14ac:dyDescent="0.25">
      <c r="B323" s="9" t="str">
        <f>+IF(MAX(B$7:B322)=$F$2,"",B322+1)</f>
        <v/>
      </c>
      <c r="C323" s="10" t="str">
        <f t="shared" si="23"/>
        <v/>
      </c>
      <c r="D323" s="11" t="str">
        <f t="shared" si="20"/>
        <v/>
      </c>
      <c r="E323" s="12" t="str">
        <f t="shared" si="21"/>
        <v/>
      </c>
      <c r="F323" s="13" t="str">
        <f t="shared" si="22"/>
        <v/>
      </c>
    </row>
    <row r="324" spans="2:6" s="16" customFormat="1" x14ac:dyDescent="0.25">
      <c r="B324" s="9" t="str">
        <f>+IF(MAX(B$7:B323)=$F$2,"",B323+1)</f>
        <v/>
      </c>
      <c r="C324" s="10" t="str">
        <f t="shared" si="23"/>
        <v/>
      </c>
      <c r="D324" s="11" t="str">
        <f t="shared" si="20"/>
        <v/>
      </c>
      <c r="E324" s="12" t="str">
        <f t="shared" si="21"/>
        <v/>
      </c>
      <c r="F324" s="13" t="str">
        <f t="shared" si="22"/>
        <v/>
      </c>
    </row>
    <row r="325" spans="2:6" s="16" customFormat="1" x14ac:dyDescent="0.25">
      <c r="B325" s="9" t="str">
        <f>+IF(MAX(B$7:B324)=$F$2,"",B324+1)</f>
        <v/>
      </c>
      <c r="C325" s="10" t="str">
        <f t="shared" si="23"/>
        <v/>
      </c>
      <c r="D325" s="11" t="str">
        <f t="shared" si="20"/>
        <v/>
      </c>
      <c r="E325" s="12" t="str">
        <f t="shared" si="21"/>
        <v/>
      </c>
      <c r="F325" s="13" t="str">
        <f t="shared" si="22"/>
        <v/>
      </c>
    </row>
    <row r="326" spans="2:6" s="16" customFormat="1" x14ac:dyDescent="0.25">
      <c r="B326" s="9" t="str">
        <f>+IF(MAX(B$7:B325)=$F$2,"",B325+1)</f>
        <v/>
      </c>
      <c r="C326" s="10" t="str">
        <f t="shared" si="23"/>
        <v/>
      </c>
      <c r="D326" s="11" t="str">
        <f t="shared" si="20"/>
        <v/>
      </c>
      <c r="E326" s="12" t="str">
        <f t="shared" si="21"/>
        <v/>
      </c>
      <c r="F326" s="13" t="str">
        <f t="shared" si="22"/>
        <v/>
      </c>
    </row>
    <row r="327" spans="2:6" s="16" customFormat="1" x14ac:dyDescent="0.25">
      <c r="B327" s="9" t="str">
        <f>+IF(MAX(B$7:B326)=$F$2,"",B326+1)</f>
        <v/>
      </c>
      <c r="C327" s="10" t="str">
        <f t="shared" si="23"/>
        <v/>
      </c>
      <c r="D327" s="11" t="str">
        <f t="shared" si="20"/>
        <v/>
      </c>
      <c r="E327" s="12" t="str">
        <f t="shared" si="21"/>
        <v/>
      </c>
      <c r="F327" s="13" t="str">
        <f t="shared" si="22"/>
        <v/>
      </c>
    </row>
    <row r="328" spans="2:6" s="16" customFormat="1" x14ac:dyDescent="0.25">
      <c r="B328" s="9" t="str">
        <f>+IF(MAX(B$7:B327)=$F$2,"",B327+1)</f>
        <v/>
      </c>
      <c r="C328" s="10" t="str">
        <f t="shared" si="23"/>
        <v/>
      </c>
      <c r="D328" s="11" t="str">
        <f t="shared" si="20"/>
        <v/>
      </c>
      <c r="E328" s="12" t="str">
        <f t="shared" si="21"/>
        <v/>
      </c>
      <c r="F328" s="13" t="str">
        <f t="shared" si="22"/>
        <v/>
      </c>
    </row>
    <row r="329" spans="2:6" s="16" customFormat="1" x14ac:dyDescent="0.25">
      <c r="B329" s="9" t="str">
        <f>+IF(MAX(B$7:B328)=$F$2,"",B328+1)</f>
        <v/>
      </c>
      <c r="C329" s="10" t="str">
        <f t="shared" si="23"/>
        <v/>
      </c>
      <c r="D329" s="11" t="str">
        <f t="shared" si="20"/>
        <v/>
      </c>
      <c r="E329" s="12" t="str">
        <f t="shared" si="21"/>
        <v/>
      </c>
      <c r="F329" s="13" t="str">
        <f t="shared" si="22"/>
        <v/>
      </c>
    </row>
    <row r="330" spans="2:6" s="16" customFormat="1" x14ac:dyDescent="0.25">
      <c r="B330" s="9" t="str">
        <f>+IF(MAX(B$7:B329)=$F$2,"",B329+1)</f>
        <v/>
      </c>
      <c r="C330" s="10" t="str">
        <f t="shared" si="23"/>
        <v/>
      </c>
      <c r="D330" s="11" t="str">
        <f t="shared" si="20"/>
        <v/>
      </c>
      <c r="E330" s="12" t="str">
        <f t="shared" si="21"/>
        <v/>
      </c>
      <c r="F330" s="13" t="str">
        <f t="shared" si="22"/>
        <v/>
      </c>
    </row>
    <row r="331" spans="2:6" s="16" customFormat="1" x14ac:dyDescent="0.25">
      <c r="B331" s="9" t="str">
        <f>+IF(MAX(B$7:B330)=$F$2,"",B330+1)</f>
        <v/>
      </c>
      <c r="C331" s="10" t="str">
        <f t="shared" si="23"/>
        <v/>
      </c>
      <c r="D331" s="11" t="str">
        <f t="shared" si="20"/>
        <v/>
      </c>
      <c r="E331" s="12" t="str">
        <f t="shared" si="21"/>
        <v/>
      </c>
      <c r="F331" s="13" t="str">
        <f t="shared" si="22"/>
        <v/>
      </c>
    </row>
    <row r="332" spans="2:6" s="16" customFormat="1" x14ac:dyDescent="0.25">
      <c r="B332" s="9" t="str">
        <f>+IF(MAX(B$7:B331)=$F$2,"",B331+1)</f>
        <v/>
      </c>
      <c r="C332" s="10" t="str">
        <f t="shared" si="23"/>
        <v/>
      </c>
      <c r="D332" s="11" t="str">
        <f t="shared" si="20"/>
        <v/>
      </c>
      <c r="E332" s="12" t="str">
        <f t="shared" si="21"/>
        <v/>
      </c>
      <c r="F332" s="13" t="str">
        <f t="shared" si="22"/>
        <v/>
      </c>
    </row>
    <row r="333" spans="2:6" s="16" customFormat="1" x14ac:dyDescent="0.25">
      <c r="B333" s="9" t="str">
        <f>+IF(MAX(B$7:B332)=$F$2,"",B332+1)</f>
        <v/>
      </c>
      <c r="C333" s="10" t="str">
        <f t="shared" si="23"/>
        <v/>
      </c>
      <c r="D333" s="11" t="str">
        <f t="shared" si="20"/>
        <v/>
      </c>
      <c r="E333" s="12" t="str">
        <f t="shared" si="21"/>
        <v/>
      </c>
      <c r="F333" s="13" t="str">
        <f t="shared" si="22"/>
        <v/>
      </c>
    </row>
    <row r="334" spans="2:6" s="16" customFormat="1" x14ac:dyDescent="0.25">
      <c r="B334" s="9" t="str">
        <f>+IF(MAX(B$7:B333)=$F$2,"",B333+1)</f>
        <v/>
      </c>
      <c r="C334" s="10" t="str">
        <f t="shared" si="23"/>
        <v/>
      </c>
      <c r="D334" s="11" t="str">
        <f t="shared" si="20"/>
        <v/>
      </c>
      <c r="E334" s="12" t="str">
        <f t="shared" si="21"/>
        <v/>
      </c>
      <c r="F334" s="13" t="str">
        <f t="shared" si="22"/>
        <v/>
      </c>
    </row>
    <row r="335" spans="2:6" s="16" customFormat="1" x14ac:dyDescent="0.25">
      <c r="B335" s="9" t="str">
        <f>+IF(MAX(B$7:B334)=$F$2,"",B334+1)</f>
        <v/>
      </c>
      <c r="C335" s="10" t="str">
        <f t="shared" si="23"/>
        <v/>
      </c>
      <c r="D335" s="11" t="str">
        <f t="shared" si="20"/>
        <v/>
      </c>
      <c r="E335" s="12" t="str">
        <f t="shared" si="21"/>
        <v/>
      </c>
      <c r="F335" s="13" t="str">
        <f t="shared" si="22"/>
        <v/>
      </c>
    </row>
    <row r="336" spans="2:6" s="16" customFormat="1" x14ac:dyDescent="0.25">
      <c r="B336" s="9" t="str">
        <f>+IF(MAX(B$7:B335)=$F$2,"",B335+1)</f>
        <v/>
      </c>
      <c r="C336" s="10" t="str">
        <f t="shared" si="23"/>
        <v/>
      </c>
      <c r="D336" s="11" t="str">
        <f t="shared" si="20"/>
        <v/>
      </c>
      <c r="E336" s="12" t="str">
        <f t="shared" si="21"/>
        <v/>
      </c>
      <c r="F336" s="13" t="str">
        <f t="shared" si="22"/>
        <v/>
      </c>
    </row>
    <row r="337" spans="2:6" s="16" customFormat="1" x14ac:dyDescent="0.25">
      <c r="B337" s="9" t="str">
        <f>+IF(MAX(B$7:B336)=$F$2,"",B336+1)</f>
        <v/>
      </c>
      <c r="C337" s="10" t="str">
        <f t="shared" si="23"/>
        <v/>
      </c>
      <c r="D337" s="11" t="str">
        <f t="shared" si="20"/>
        <v/>
      </c>
      <c r="E337" s="12" t="str">
        <f t="shared" si="21"/>
        <v/>
      </c>
      <c r="F337" s="13" t="str">
        <f t="shared" si="22"/>
        <v/>
      </c>
    </row>
    <row r="338" spans="2:6" s="16" customFormat="1" x14ac:dyDescent="0.25">
      <c r="B338" s="9" t="str">
        <f>+IF(MAX(B$7:B337)=$F$2,"",B337+1)</f>
        <v/>
      </c>
      <c r="C338" s="10" t="str">
        <f t="shared" si="23"/>
        <v/>
      </c>
      <c r="D338" s="11" t="str">
        <f t="shared" si="20"/>
        <v/>
      </c>
      <c r="E338" s="12" t="str">
        <f t="shared" si="21"/>
        <v/>
      </c>
      <c r="F338" s="13" t="str">
        <f t="shared" si="22"/>
        <v/>
      </c>
    </row>
    <row r="339" spans="2:6" s="16" customFormat="1" x14ac:dyDescent="0.25">
      <c r="B339" s="9" t="str">
        <f>+IF(MAX(B$7:B338)=$F$2,"",B338+1)</f>
        <v/>
      </c>
      <c r="C339" s="10" t="str">
        <f t="shared" si="23"/>
        <v/>
      </c>
      <c r="D339" s="11" t="str">
        <f t="shared" si="20"/>
        <v/>
      </c>
      <c r="E339" s="12" t="str">
        <f t="shared" si="21"/>
        <v/>
      </c>
      <c r="F339" s="13" t="str">
        <f t="shared" si="22"/>
        <v/>
      </c>
    </row>
    <row r="340" spans="2:6" s="16" customFormat="1" x14ac:dyDescent="0.25">
      <c r="B340" s="9" t="str">
        <f>+IF(MAX(B$7:B339)=$F$2,"",B339+1)</f>
        <v/>
      </c>
      <c r="C340" s="10" t="str">
        <f t="shared" si="23"/>
        <v/>
      </c>
      <c r="D340" s="11" t="str">
        <f t="shared" si="20"/>
        <v/>
      </c>
      <c r="E340" s="12" t="str">
        <f t="shared" si="21"/>
        <v/>
      </c>
      <c r="F340" s="13" t="str">
        <f t="shared" si="22"/>
        <v/>
      </c>
    </row>
    <row r="341" spans="2:6" s="16" customFormat="1" x14ac:dyDescent="0.25">
      <c r="B341" s="9" t="str">
        <f>+IF(MAX(B$7:B340)=$F$2,"",B340+1)</f>
        <v/>
      </c>
      <c r="C341" s="10" t="str">
        <f t="shared" si="23"/>
        <v/>
      </c>
      <c r="D341" s="11" t="str">
        <f t="shared" si="20"/>
        <v/>
      </c>
      <c r="E341" s="12" t="str">
        <f t="shared" si="21"/>
        <v/>
      </c>
      <c r="F341" s="13" t="str">
        <f t="shared" si="22"/>
        <v/>
      </c>
    </row>
    <row r="342" spans="2:6" s="16" customFormat="1" x14ac:dyDescent="0.25">
      <c r="B342" s="9" t="str">
        <f>+IF(MAX(B$7:B341)=$F$2,"",B341+1)</f>
        <v/>
      </c>
      <c r="C342" s="10" t="str">
        <f t="shared" si="23"/>
        <v/>
      </c>
      <c r="D342" s="11" t="str">
        <f t="shared" si="20"/>
        <v/>
      </c>
      <c r="E342" s="12" t="str">
        <f t="shared" si="21"/>
        <v/>
      </c>
      <c r="F342" s="13" t="str">
        <f t="shared" si="22"/>
        <v/>
      </c>
    </row>
    <row r="343" spans="2:6" s="16" customFormat="1" x14ac:dyDescent="0.25">
      <c r="B343" s="9" t="str">
        <f>+IF(MAX(B$7:B342)=$F$2,"",B342+1)</f>
        <v/>
      </c>
      <c r="C343" s="10" t="str">
        <f t="shared" si="23"/>
        <v/>
      </c>
      <c r="D343" s="11" t="str">
        <f t="shared" si="20"/>
        <v/>
      </c>
      <c r="E343" s="12" t="str">
        <f t="shared" si="21"/>
        <v/>
      </c>
      <c r="F343" s="13" t="str">
        <f t="shared" si="22"/>
        <v/>
      </c>
    </row>
    <row r="344" spans="2:6" s="16" customFormat="1" x14ac:dyDescent="0.25">
      <c r="B344" s="9" t="str">
        <f>+IF(MAX(B$7:B343)=$F$2,"",B343+1)</f>
        <v/>
      </c>
      <c r="C344" s="10" t="str">
        <f t="shared" si="23"/>
        <v/>
      </c>
      <c r="D344" s="11" t="str">
        <f t="shared" si="20"/>
        <v/>
      </c>
      <c r="E344" s="12" t="str">
        <f t="shared" si="21"/>
        <v/>
      </c>
      <c r="F344" s="13" t="str">
        <f t="shared" si="22"/>
        <v/>
      </c>
    </row>
    <row r="345" spans="2:6" s="16" customFormat="1" x14ac:dyDescent="0.25">
      <c r="B345" s="9" t="str">
        <f>+IF(MAX(B$7:B344)=$F$2,"",B344+1)</f>
        <v/>
      </c>
      <c r="C345" s="10" t="str">
        <f t="shared" si="23"/>
        <v/>
      </c>
      <c r="D345" s="11" t="str">
        <f t="shared" si="20"/>
        <v/>
      </c>
      <c r="E345" s="12" t="str">
        <f t="shared" si="21"/>
        <v/>
      </c>
      <c r="F345" s="13" t="str">
        <f t="shared" si="22"/>
        <v/>
      </c>
    </row>
    <row r="346" spans="2:6" s="16" customFormat="1" x14ac:dyDescent="0.25">
      <c r="B346" s="9" t="str">
        <f>+IF(MAX(B$7:B345)=$F$2,"",B345+1)</f>
        <v/>
      </c>
      <c r="C346" s="10" t="str">
        <f t="shared" si="23"/>
        <v/>
      </c>
      <c r="D346" s="11" t="str">
        <f t="shared" si="20"/>
        <v/>
      </c>
      <c r="E346" s="12" t="str">
        <f t="shared" si="21"/>
        <v/>
      </c>
      <c r="F346" s="13" t="str">
        <f t="shared" si="22"/>
        <v/>
      </c>
    </row>
    <row r="347" spans="2:6" s="16" customFormat="1" x14ac:dyDescent="0.25">
      <c r="B347" s="9" t="str">
        <f>+IF(MAX(B$7:B346)=$F$2,"",B346+1)</f>
        <v/>
      </c>
      <c r="C347" s="10" t="str">
        <f t="shared" si="23"/>
        <v/>
      </c>
      <c r="D347" s="11" t="str">
        <f t="shared" si="20"/>
        <v/>
      </c>
      <c r="E347" s="12" t="str">
        <f t="shared" si="21"/>
        <v/>
      </c>
      <c r="F347" s="13" t="str">
        <f t="shared" si="22"/>
        <v/>
      </c>
    </row>
    <row r="348" spans="2:6" s="16" customFormat="1" x14ac:dyDescent="0.25">
      <c r="B348" s="9" t="str">
        <f>+IF(MAX(B$7:B347)=$F$2,"",B347+1)</f>
        <v/>
      </c>
      <c r="C348" s="10" t="str">
        <f t="shared" si="23"/>
        <v/>
      </c>
      <c r="D348" s="11" t="str">
        <f t="shared" si="20"/>
        <v/>
      </c>
      <c r="E348" s="12" t="str">
        <f t="shared" si="21"/>
        <v/>
      </c>
      <c r="F348" s="13" t="str">
        <f t="shared" si="22"/>
        <v/>
      </c>
    </row>
    <row r="349" spans="2:6" s="16" customFormat="1" x14ac:dyDescent="0.25">
      <c r="B349" s="9" t="str">
        <f>+IF(MAX(B$7:B348)=$F$2,"",B348+1)</f>
        <v/>
      </c>
      <c r="C349" s="10" t="str">
        <f t="shared" si="23"/>
        <v/>
      </c>
      <c r="D349" s="11" t="str">
        <f t="shared" si="20"/>
        <v/>
      </c>
      <c r="E349" s="12" t="str">
        <f t="shared" si="21"/>
        <v/>
      </c>
      <c r="F349" s="13" t="str">
        <f t="shared" si="22"/>
        <v/>
      </c>
    </row>
    <row r="350" spans="2:6" s="16" customFormat="1" x14ac:dyDescent="0.25">
      <c r="B350" s="9" t="str">
        <f>+IF(MAX(B$7:B349)=$F$2,"",B349+1)</f>
        <v/>
      </c>
      <c r="C350" s="10" t="str">
        <f t="shared" si="23"/>
        <v/>
      </c>
      <c r="D350" s="11" t="str">
        <f t="shared" si="20"/>
        <v/>
      </c>
      <c r="E350" s="12" t="str">
        <f t="shared" si="21"/>
        <v/>
      </c>
      <c r="F350" s="13" t="str">
        <f t="shared" si="22"/>
        <v/>
      </c>
    </row>
    <row r="351" spans="2:6" s="16" customFormat="1" x14ac:dyDescent="0.25">
      <c r="B351" s="9" t="str">
        <f>+IF(MAX(B$7:B350)=$F$2,"",B350+1)</f>
        <v/>
      </c>
      <c r="C351" s="10" t="str">
        <f t="shared" si="23"/>
        <v/>
      </c>
      <c r="D351" s="11" t="str">
        <f t="shared" si="20"/>
        <v/>
      </c>
      <c r="E351" s="12" t="str">
        <f t="shared" si="21"/>
        <v/>
      </c>
      <c r="F351" s="13" t="str">
        <f t="shared" si="22"/>
        <v/>
      </c>
    </row>
    <row r="352" spans="2:6" s="16" customFormat="1" x14ac:dyDescent="0.25">
      <c r="B352" s="9" t="str">
        <f>+IF(MAX(B$7:B351)=$F$2,"",B351+1)</f>
        <v/>
      </c>
      <c r="C352" s="10" t="str">
        <f t="shared" si="23"/>
        <v/>
      </c>
      <c r="D352" s="11" t="str">
        <f t="shared" si="20"/>
        <v/>
      </c>
      <c r="E352" s="12" t="str">
        <f t="shared" si="21"/>
        <v/>
      </c>
      <c r="F352" s="13" t="str">
        <f t="shared" si="22"/>
        <v/>
      </c>
    </row>
    <row r="353" spans="2:6" s="16" customFormat="1" x14ac:dyDescent="0.25">
      <c r="B353" s="9" t="str">
        <f>+IF(MAX(B$7:B352)=$F$2,"",B352+1)</f>
        <v/>
      </c>
      <c r="C353" s="10" t="str">
        <f t="shared" si="23"/>
        <v/>
      </c>
      <c r="D353" s="11" t="str">
        <f t="shared" si="20"/>
        <v/>
      </c>
      <c r="E353" s="12" t="str">
        <f t="shared" si="21"/>
        <v/>
      </c>
      <c r="F353" s="13" t="str">
        <f t="shared" si="22"/>
        <v/>
      </c>
    </row>
    <row r="354" spans="2:6" s="16" customFormat="1" x14ac:dyDescent="0.25">
      <c r="B354" s="9" t="str">
        <f>+IF(MAX(B$7:B353)=$F$2,"",B353+1)</f>
        <v/>
      </c>
      <c r="C354" s="10" t="str">
        <f t="shared" si="23"/>
        <v/>
      </c>
      <c r="D354" s="11" t="str">
        <f t="shared" si="20"/>
        <v/>
      </c>
      <c r="E354" s="12" t="str">
        <f t="shared" si="21"/>
        <v/>
      </c>
      <c r="F354" s="13" t="str">
        <f t="shared" si="22"/>
        <v/>
      </c>
    </row>
    <row r="355" spans="2:6" s="16" customFormat="1" x14ac:dyDescent="0.25">
      <c r="B355" s="9" t="str">
        <f>+IF(MAX(B$7:B354)=$F$2,"",B354+1)</f>
        <v/>
      </c>
      <c r="C355" s="10" t="str">
        <f t="shared" si="23"/>
        <v/>
      </c>
      <c r="D355" s="11" t="str">
        <f t="shared" si="20"/>
        <v/>
      </c>
      <c r="E355" s="12" t="str">
        <f t="shared" si="21"/>
        <v/>
      </c>
      <c r="F355" s="13" t="str">
        <f t="shared" si="22"/>
        <v/>
      </c>
    </row>
    <row r="356" spans="2:6" s="16" customFormat="1" x14ac:dyDescent="0.25">
      <c r="B356" s="9" t="str">
        <f>+IF(MAX(B$7:B355)=$F$2,"",B355+1)</f>
        <v/>
      </c>
      <c r="C356" s="10" t="str">
        <f t="shared" si="23"/>
        <v/>
      </c>
      <c r="D356" s="11" t="str">
        <f t="shared" si="20"/>
        <v/>
      </c>
      <c r="E356" s="12" t="str">
        <f t="shared" si="21"/>
        <v/>
      </c>
      <c r="F356" s="13" t="str">
        <f t="shared" si="22"/>
        <v/>
      </c>
    </row>
    <row r="357" spans="2:6" s="16" customFormat="1" x14ac:dyDescent="0.25">
      <c r="B357" s="9" t="str">
        <f>+IF(MAX(B$7:B356)=$F$2,"",B356+1)</f>
        <v/>
      </c>
      <c r="C357" s="10" t="str">
        <f t="shared" si="23"/>
        <v/>
      </c>
      <c r="D357" s="11" t="str">
        <f t="shared" si="20"/>
        <v/>
      </c>
      <c r="E357" s="12" t="str">
        <f t="shared" si="21"/>
        <v/>
      </c>
      <c r="F357" s="13" t="str">
        <f t="shared" si="22"/>
        <v/>
      </c>
    </row>
    <row r="358" spans="2:6" s="16" customFormat="1" x14ac:dyDescent="0.25">
      <c r="B358" s="9" t="str">
        <f>+IF(MAX(B$7:B357)=$F$2,"",B357+1)</f>
        <v/>
      </c>
      <c r="C358" s="10" t="str">
        <f t="shared" si="23"/>
        <v/>
      </c>
      <c r="D358" s="11" t="str">
        <f t="shared" si="20"/>
        <v/>
      </c>
      <c r="E358" s="12" t="str">
        <f t="shared" si="21"/>
        <v/>
      </c>
      <c r="F358" s="13" t="str">
        <f t="shared" si="22"/>
        <v/>
      </c>
    </row>
    <row r="359" spans="2:6" s="16" customFormat="1" x14ac:dyDescent="0.25">
      <c r="B359" s="9" t="str">
        <f>+IF(MAX(B$7:B358)=$F$2,"",B358+1)</f>
        <v/>
      </c>
      <c r="C359" s="10" t="str">
        <f t="shared" si="23"/>
        <v/>
      </c>
      <c r="D359" s="11" t="str">
        <f t="shared" si="20"/>
        <v/>
      </c>
      <c r="E359" s="12" t="str">
        <f t="shared" si="21"/>
        <v/>
      </c>
      <c r="F359" s="13" t="str">
        <f t="shared" si="22"/>
        <v/>
      </c>
    </row>
    <row r="360" spans="2:6" s="16" customFormat="1" x14ac:dyDescent="0.25">
      <c r="B360" s="9" t="str">
        <f>+IF(MAX(B$7:B359)=$F$2,"",B359+1)</f>
        <v/>
      </c>
      <c r="C360" s="10" t="str">
        <f t="shared" si="23"/>
        <v/>
      </c>
      <c r="D360" s="11" t="str">
        <f t="shared" si="20"/>
        <v/>
      </c>
      <c r="E360" s="12" t="str">
        <f t="shared" si="21"/>
        <v/>
      </c>
      <c r="F360" s="13" t="str">
        <f t="shared" si="22"/>
        <v/>
      </c>
    </row>
    <row r="361" spans="2:6" s="16" customFormat="1" x14ac:dyDescent="0.25">
      <c r="B361" s="9" t="str">
        <f>+IF(MAX(B$7:B360)=$F$2,"",B360+1)</f>
        <v/>
      </c>
      <c r="C361" s="10" t="str">
        <f t="shared" si="23"/>
        <v/>
      </c>
      <c r="D361" s="11" t="str">
        <f t="shared" si="20"/>
        <v/>
      </c>
      <c r="E361" s="12" t="str">
        <f t="shared" si="21"/>
        <v/>
      </c>
      <c r="F361" s="13" t="str">
        <f t="shared" si="22"/>
        <v/>
      </c>
    </row>
    <row r="362" spans="2:6" s="16" customFormat="1" x14ac:dyDescent="0.25">
      <c r="B362" s="9" t="str">
        <f>+IF(MAX(B$7:B361)=$F$2,"",B361+1)</f>
        <v/>
      </c>
      <c r="C362" s="10" t="str">
        <f t="shared" si="23"/>
        <v/>
      </c>
      <c r="D362" s="11" t="str">
        <f t="shared" si="20"/>
        <v/>
      </c>
      <c r="E362" s="12" t="str">
        <f t="shared" si="21"/>
        <v/>
      </c>
      <c r="F362" s="13" t="str">
        <f t="shared" si="22"/>
        <v/>
      </c>
    </row>
    <row r="363" spans="2:6" s="16" customFormat="1" x14ac:dyDescent="0.25">
      <c r="B363" s="9" t="str">
        <f>+IF(MAX(B$7:B362)=$F$2,"",B362+1)</f>
        <v/>
      </c>
      <c r="C363" s="10" t="str">
        <f t="shared" si="23"/>
        <v/>
      </c>
      <c r="D363" s="11" t="str">
        <f t="shared" si="20"/>
        <v/>
      </c>
      <c r="E363" s="12" t="str">
        <f t="shared" si="21"/>
        <v/>
      </c>
      <c r="F363" s="13" t="str">
        <f t="shared" si="22"/>
        <v/>
      </c>
    </row>
    <row r="364" spans="2:6" s="16" customFormat="1" x14ac:dyDescent="0.25">
      <c r="B364" s="9" t="str">
        <f>+IF(MAX(B$7:B363)=$F$2,"",B363+1)</f>
        <v/>
      </c>
      <c r="C364" s="10" t="str">
        <f t="shared" si="23"/>
        <v/>
      </c>
      <c r="D364" s="11" t="str">
        <f t="shared" si="20"/>
        <v/>
      </c>
      <c r="E364" s="12" t="str">
        <f t="shared" si="21"/>
        <v/>
      </c>
      <c r="F364" s="13" t="str">
        <f t="shared" si="22"/>
        <v/>
      </c>
    </row>
    <row r="365" spans="2:6" s="16" customFormat="1" x14ac:dyDescent="0.25">
      <c r="B365" s="9" t="str">
        <f>+IF(MAX(B$7:B364)=$F$2,"",B364+1)</f>
        <v/>
      </c>
      <c r="C365" s="10" t="str">
        <f t="shared" si="23"/>
        <v/>
      </c>
      <c r="D365" s="11" t="str">
        <f t="shared" si="20"/>
        <v/>
      </c>
      <c r="E365" s="12" t="str">
        <f t="shared" si="21"/>
        <v/>
      </c>
      <c r="F365" s="13" t="str">
        <f t="shared" si="22"/>
        <v/>
      </c>
    </row>
    <row r="366" spans="2:6" s="16" customFormat="1" x14ac:dyDescent="0.25">
      <c r="B366" s="9" t="str">
        <f>+IF(MAX(B$7:B365)=$F$2,"",B365+1)</f>
        <v/>
      </c>
      <c r="C366" s="10" t="str">
        <f t="shared" si="23"/>
        <v/>
      </c>
      <c r="D366" s="11" t="str">
        <f t="shared" si="20"/>
        <v/>
      </c>
      <c r="E366" s="12" t="str">
        <f t="shared" si="21"/>
        <v/>
      </c>
      <c r="F366" s="13" t="str">
        <f t="shared" si="22"/>
        <v/>
      </c>
    </row>
    <row r="367" spans="2:6" s="16" customFormat="1" x14ac:dyDescent="0.25">
      <c r="B367" s="9" t="str">
        <f>+IF(MAX(B$7:B366)=$F$2,"",B366+1)</f>
        <v/>
      </c>
      <c r="C367" s="10" t="str">
        <f t="shared" si="23"/>
        <v/>
      </c>
      <c r="D367" s="11" t="str">
        <f t="shared" si="20"/>
        <v/>
      </c>
      <c r="E367" s="12" t="str">
        <f t="shared" si="21"/>
        <v/>
      </c>
      <c r="F367" s="13" t="str">
        <f t="shared" si="22"/>
        <v/>
      </c>
    </row>
    <row r="368" spans="2:6" s="16" customFormat="1" x14ac:dyDescent="0.25">
      <c r="B368" s="9" t="str">
        <f>+IF(MAX(B$7:B367)=$F$2,"",B367+1)</f>
        <v/>
      </c>
      <c r="C368" s="10" t="str">
        <f t="shared" si="23"/>
        <v/>
      </c>
      <c r="D368" s="11" t="str">
        <f t="shared" ref="D368:D431" si="24">+IF(B368="","",IF(B368&gt;$F$2,0,IF(B368=$F$2,C367,IF($E$609="francese",F368-E368,$C$7/$F$2))))</f>
        <v/>
      </c>
      <c r="E368" s="12" t="str">
        <f t="shared" ref="E368:E431" si="25">+IF(B368="","",ROUND(C367*$D$4/$D$3,2))</f>
        <v/>
      </c>
      <c r="F368" s="13" t="str">
        <f t="shared" ref="F368:F431" si="26">IF(B368="","",IF(B368&gt;$F$2,0,IF($E$609="francese",-PMT($D$4/$D$3,$F$2,$C$7,0,0),D368+E368)))</f>
        <v/>
      </c>
    </row>
    <row r="369" spans="2:6" s="16" customFormat="1" x14ac:dyDescent="0.25">
      <c r="B369" s="9" t="str">
        <f>+IF(MAX(B$7:B368)=$F$2,"",B368+1)</f>
        <v/>
      </c>
      <c r="C369" s="10" t="str">
        <f t="shared" ref="C369:C432" si="27">+IF(B369="","",C368-D369)</f>
        <v/>
      </c>
      <c r="D369" s="11" t="str">
        <f t="shared" si="24"/>
        <v/>
      </c>
      <c r="E369" s="12" t="str">
        <f t="shared" si="25"/>
        <v/>
      </c>
      <c r="F369" s="13" t="str">
        <f t="shared" si="26"/>
        <v/>
      </c>
    </row>
    <row r="370" spans="2:6" s="16" customFormat="1" x14ac:dyDescent="0.25">
      <c r="B370" s="9" t="str">
        <f>+IF(MAX(B$7:B369)=$F$2,"",B369+1)</f>
        <v/>
      </c>
      <c r="C370" s="10" t="str">
        <f t="shared" si="27"/>
        <v/>
      </c>
      <c r="D370" s="11" t="str">
        <f t="shared" si="24"/>
        <v/>
      </c>
      <c r="E370" s="12" t="str">
        <f t="shared" si="25"/>
        <v/>
      </c>
      <c r="F370" s="13" t="str">
        <f t="shared" si="26"/>
        <v/>
      </c>
    </row>
    <row r="371" spans="2:6" s="16" customFormat="1" x14ac:dyDescent="0.25">
      <c r="B371" s="9" t="str">
        <f>+IF(MAX(B$7:B370)=$F$2,"",B370+1)</f>
        <v/>
      </c>
      <c r="C371" s="10" t="str">
        <f t="shared" si="27"/>
        <v/>
      </c>
      <c r="D371" s="11" t="str">
        <f t="shared" si="24"/>
        <v/>
      </c>
      <c r="E371" s="12" t="str">
        <f t="shared" si="25"/>
        <v/>
      </c>
      <c r="F371" s="13" t="str">
        <f t="shared" si="26"/>
        <v/>
      </c>
    </row>
    <row r="372" spans="2:6" s="16" customFormat="1" x14ac:dyDescent="0.25">
      <c r="B372" s="9" t="str">
        <f>+IF(MAX(B$7:B371)=$F$2,"",B371+1)</f>
        <v/>
      </c>
      <c r="C372" s="10" t="str">
        <f t="shared" si="27"/>
        <v/>
      </c>
      <c r="D372" s="11" t="str">
        <f t="shared" si="24"/>
        <v/>
      </c>
      <c r="E372" s="12" t="str">
        <f t="shared" si="25"/>
        <v/>
      </c>
      <c r="F372" s="13" t="str">
        <f t="shared" si="26"/>
        <v/>
      </c>
    </row>
    <row r="373" spans="2:6" s="16" customFormat="1" x14ac:dyDescent="0.25">
      <c r="B373" s="9" t="str">
        <f>+IF(MAX(B$7:B372)=$F$2,"",B372+1)</f>
        <v/>
      </c>
      <c r="C373" s="10" t="str">
        <f t="shared" si="27"/>
        <v/>
      </c>
      <c r="D373" s="11" t="str">
        <f t="shared" si="24"/>
        <v/>
      </c>
      <c r="E373" s="12" t="str">
        <f t="shared" si="25"/>
        <v/>
      </c>
      <c r="F373" s="13" t="str">
        <f t="shared" si="26"/>
        <v/>
      </c>
    </row>
    <row r="374" spans="2:6" s="16" customFormat="1" x14ac:dyDescent="0.25">
      <c r="B374" s="9" t="str">
        <f>+IF(MAX(B$7:B373)=$F$2,"",B373+1)</f>
        <v/>
      </c>
      <c r="C374" s="10" t="str">
        <f t="shared" si="27"/>
        <v/>
      </c>
      <c r="D374" s="11" t="str">
        <f t="shared" si="24"/>
        <v/>
      </c>
      <c r="E374" s="12" t="str">
        <f t="shared" si="25"/>
        <v/>
      </c>
      <c r="F374" s="13" t="str">
        <f t="shared" si="26"/>
        <v/>
      </c>
    </row>
    <row r="375" spans="2:6" s="16" customFormat="1" x14ac:dyDescent="0.25">
      <c r="B375" s="9" t="str">
        <f>+IF(MAX(B$7:B374)=$F$2,"",B374+1)</f>
        <v/>
      </c>
      <c r="C375" s="10" t="str">
        <f t="shared" si="27"/>
        <v/>
      </c>
      <c r="D375" s="11" t="str">
        <f t="shared" si="24"/>
        <v/>
      </c>
      <c r="E375" s="12" t="str">
        <f t="shared" si="25"/>
        <v/>
      </c>
      <c r="F375" s="13" t="str">
        <f t="shared" si="26"/>
        <v/>
      </c>
    </row>
    <row r="376" spans="2:6" s="16" customFormat="1" x14ac:dyDescent="0.25">
      <c r="B376" s="9" t="str">
        <f>+IF(MAX(B$7:B375)=$F$2,"",B375+1)</f>
        <v/>
      </c>
      <c r="C376" s="10" t="str">
        <f t="shared" si="27"/>
        <v/>
      </c>
      <c r="D376" s="11" t="str">
        <f t="shared" si="24"/>
        <v/>
      </c>
      <c r="E376" s="12" t="str">
        <f t="shared" si="25"/>
        <v/>
      </c>
      <c r="F376" s="13" t="str">
        <f t="shared" si="26"/>
        <v/>
      </c>
    </row>
    <row r="377" spans="2:6" s="16" customFormat="1" x14ac:dyDescent="0.25">
      <c r="B377" s="9" t="str">
        <f>+IF(MAX(B$7:B376)=$F$2,"",B376+1)</f>
        <v/>
      </c>
      <c r="C377" s="10" t="str">
        <f t="shared" si="27"/>
        <v/>
      </c>
      <c r="D377" s="11" t="str">
        <f t="shared" si="24"/>
        <v/>
      </c>
      <c r="E377" s="12" t="str">
        <f t="shared" si="25"/>
        <v/>
      </c>
      <c r="F377" s="13" t="str">
        <f t="shared" si="26"/>
        <v/>
      </c>
    </row>
    <row r="378" spans="2:6" s="16" customFormat="1" x14ac:dyDescent="0.25">
      <c r="B378" s="9" t="str">
        <f>+IF(MAX(B$7:B377)=$F$2,"",B377+1)</f>
        <v/>
      </c>
      <c r="C378" s="10" t="str">
        <f t="shared" si="27"/>
        <v/>
      </c>
      <c r="D378" s="11" t="str">
        <f t="shared" si="24"/>
        <v/>
      </c>
      <c r="E378" s="12" t="str">
        <f t="shared" si="25"/>
        <v/>
      </c>
      <c r="F378" s="13" t="str">
        <f t="shared" si="26"/>
        <v/>
      </c>
    </row>
    <row r="379" spans="2:6" s="16" customFormat="1" x14ac:dyDescent="0.25">
      <c r="B379" s="9" t="str">
        <f>+IF(MAX(B$7:B378)=$F$2,"",B378+1)</f>
        <v/>
      </c>
      <c r="C379" s="10" t="str">
        <f t="shared" si="27"/>
        <v/>
      </c>
      <c r="D379" s="11" t="str">
        <f t="shared" si="24"/>
        <v/>
      </c>
      <c r="E379" s="12" t="str">
        <f t="shared" si="25"/>
        <v/>
      </c>
      <c r="F379" s="13" t="str">
        <f t="shared" si="26"/>
        <v/>
      </c>
    </row>
    <row r="380" spans="2:6" s="16" customFormat="1" x14ac:dyDescent="0.25">
      <c r="B380" s="9" t="str">
        <f>+IF(MAX(B$7:B379)=$F$2,"",B379+1)</f>
        <v/>
      </c>
      <c r="C380" s="10" t="str">
        <f t="shared" si="27"/>
        <v/>
      </c>
      <c r="D380" s="11" t="str">
        <f t="shared" si="24"/>
        <v/>
      </c>
      <c r="E380" s="12" t="str">
        <f t="shared" si="25"/>
        <v/>
      </c>
      <c r="F380" s="13" t="str">
        <f t="shared" si="26"/>
        <v/>
      </c>
    </row>
    <row r="381" spans="2:6" s="16" customFormat="1" x14ac:dyDescent="0.25">
      <c r="B381" s="9" t="str">
        <f>+IF(MAX(B$7:B380)=$F$2,"",B380+1)</f>
        <v/>
      </c>
      <c r="C381" s="10" t="str">
        <f t="shared" si="27"/>
        <v/>
      </c>
      <c r="D381" s="11" t="str">
        <f t="shared" si="24"/>
        <v/>
      </c>
      <c r="E381" s="12" t="str">
        <f t="shared" si="25"/>
        <v/>
      </c>
      <c r="F381" s="13" t="str">
        <f t="shared" si="26"/>
        <v/>
      </c>
    </row>
    <row r="382" spans="2:6" s="16" customFormat="1" x14ac:dyDescent="0.25">
      <c r="B382" s="9" t="str">
        <f>+IF(MAX(B$7:B381)=$F$2,"",B381+1)</f>
        <v/>
      </c>
      <c r="C382" s="10" t="str">
        <f t="shared" si="27"/>
        <v/>
      </c>
      <c r="D382" s="11" t="str">
        <f t="shared" si="24"/>
        <v/>
      </c>
      <c r="E382" s="12" t="str">
        <f t="shared" si="25"/>
        <v/>
      </c>
      <c r="F382" s="13" t="str">
        <f t="shared" si="26"/>
        <v/>
      </c>
    </row>
    <row r="383" spans="2:6" s="16" customFormat="1" x14ac:dyDescent="0.25">
      <c r="B383" s="9" t="str">
        <f>+IF(MAX(B$7:B382)=$F$2,"",B382+1)</f>
        <v/>
      </c>
      <c r="C383" s="10" t="str">
        <f t="shared" si="27"/>
        <v/>
      </c>
      <c r="D383" s="11" t="str">
        <f t="shared" si="24"/>
        <v/>
      </c>
      <c r="E383" s="12" t="str">
        <f t="shared" si="25"/>
        <v/>
      </c>
      <c r="F383" s="13" t="str">
        <f t="shared" si="26"/>
        <v/>
      </c>
    </row>
    <row r="384" spans="2:6" s="16" customFormat="1" x14ac:dyDescent="0.25">
      <c r="B384" s="9" t="str">
        <f>+IF(MAX(B$7:B383)=$F$2,"",B383+1)</f>
        <v/>
      </c>
      <c r="C384" s="10" t="str">
        <f t="shared" si="27"/>
        <v/>
      </c>
      <c r="D384" s="11" t="str">
        <f t="shared" si="24"/>
        <v/>
      </c>
      <c r="E384" s="12" t="str">
        <f t="shared" si="25"/>
        <v/>
      </c>
      <c r="F384" s="13" t="str">
        <f t="shared" si="26"/>
        <v/>
      </c>
    </row>
    <row r="385" spans="2:6" s="16" customFormat="1" x14ac:dyDescent="0.25">
      <c r="B385" s="9" t="str">
        <f>+IF(MAX(B$7:B384)=$F$2,"",B384+1)</f>
        <v/>
      </c>
      <c r="C385" s="10" t="str">
        <f t="shared" si="27"/>
        <v/>
      </c>
      <c r="D385" s="11" t="str">
        <f t="shared" si="24"/>
        <v/>
      </c>
      <c r="E385" s="12" t="str">
        <f t="shared" si="25"/>
        <v/>
      </c>
      <c r="F385" s="13" t="str">
        <f t="shared" si="26"/>
        <v/>
      </c>
    </row>
    <row r="386" spans="2:6" s="16" customFormat="1" x14ac:dyDescent="0.25">
      <c r="B386" s="9" t="str">
        <f>+IF(MAX(B$7:B385)=$F$2,"",B385+1)</f>
        <v/>
      </c>
      <c r="C386" s="10" t="str">
        <f t="shared" si="27"/>
        <v/>
      </c>
      <c r="D386" s="11" t="str">
        <f t="shared" si="24"/>
        <v/>
      </c>
      <c r="E386" s="12" t="str">
        <f t="shared" si="25"/>
        <v/>
      </c>
      <c r="F386" s="13" t="str">
        <f t="shared" si="26"/>
        <v/>
      </c>
    </row>
    <row r="387" spans="2:6" s="16" customFormat="1" x14ac:dyDescent="0.25">
      <c r="B387" s="9" t="str">
        <f>+IF(MAX(B$7:B386)=$F$2,"",B386+1)</f>
        <v/>
      </c>
      <c r="C387" s="10" t="str">
        <f t="shared" si="27"/>
        <v/>
      </c>
      <c r="D387" s="11" t="str">
        <f t="shared" si="24"/>
        <v/>
      </c>
      <c r="E387" s="12" t="str">
        <f t="shared" si="25"/>
        <v/>
      </c>
      <c r="F387" s="13" t="str">
        <f t="shared" si="26"/>
        <v/>
      </c>
    </row>
    <row r="388" spans="2:6" s="16" customFormat="1" x14ac:dyDescent="0.25">
      <c r="B388" s="9" t="str">
        <f>+IF(MAX(B$7:B387)=$F$2,"",B387+1)</f>
        <v/>
      </c>
      <c r="C388" s="10" t="str">
        <f t="shared" si="27"/>
        <v/>
      </c>
      <c r="D388" s="11" t="str">
        <f t="shared" si="24"/>
        <v/>
      </c>
      <c r="E388" s="12" t="str">
        <f t="shared" si="25"/>
        <v/>
      </c>
      <c r="F388" s="13" t="str">
        <f t="shared" si="26"/>
        <v/>
      </c>
    </row>
    <row r="389" spans="2:6" s="16" customFormat="1" x14ac:dyDescent="0.25">
      <c r="B389" s="9" t="str">
        <f>+IF(MAX(B$7:B388)=$F$2,"",B388+1)</f>
        <v/>
      </c>
      <c r="C389" s="10" t="str">
        <f t="shared" si="27"/>
        <v/>
      </c>
      <c r="D389" s="11" t="str">
        <f t="shared" si="24"/>
        <v/>
      </c>
      <c r="E389" s="12" t="str">
        <f t="shared" si="25"/>
        <v/>
      </c>
      <c r="F389" s="13" t="str">
        <f t="shared" si="26"/>
        <v/>
      </c>
    </row>
    <row r="390" spans="2:6" s="16" customFormat="1" x14ac:dyDescent="0.25">
      <c r="B390" s="9" t="str">
        <f>+IF(MAX(B$7:B389)=$F$2,"",B389+1)</f>
        <v/>
      </c>
      <c r="C390" s="10" t="str">
        <f t="shared" si="27"/>
        <v/>
      </c>
      <c r="D390" s="11" t="str">
        <f t="shared" si="24"/>
        <v/>
      </c>
      <c r="E390" s="12" t="str">
        <f t="shared" si="25"/>
        <v/>
      </c>
      <c r="F390" s="13" t="str">
        <f t="shared" si="26"/>
        <v/>
      </c>
    </row>
    <row r="391" spans="2:6" s="16" customFormat="1" x14ac:dyDescent="0.25">
      <c r="B391" s="9" t="str">
        <f>+IF(MAX(B$7:B390)=$F$2,"",B390+1)</f>
        <v/>
      </c>
      <c r="C391" s="10" t="str">
        <f t="shared" si="27"/>
        <v/>
      </c>
      <c r="D391" s="11" t="str">
        <f t="shared" si="24"/>
        <v/>
      </c>
      <c r="E391" s="12" t="str">
        <f t="shared" si="25"/>
        <v/>
      </c>
      <c r="F391" s="13" t="str">
        <f t="shared" si="26"/>
        <v/>
      </c>
    </row>
    <row r="392" spans="2:6" s="16" customFormat="1" x14ac:dyDescent="0.25">
      <c r="B392" s="9" t="str">
        <f>+IF(MAX(B$7:B391)=$F$2,"",B391+1)</f>
        <v/>
      </c>
      <c r="C392" s="10" t="str">
        <f t="shared" si="27"/>
        <v/>
      </c>
      <c r="D392" s="11" t="str">
        <f t="shared" si="24"/>
        <v/>
      </c>
      <c r="E392" s="12" t="str">
        <f t="shared" si="25"/>
        <v/>
      </c>
      <c r="F392" s="13" t="str">
        <f t="shared" si="26"/>
        <v/>
      </c>
    </row>
    <row r="393" spans="2:6" s="16" customFormat="1" x14ac:dyDescent="0.25">
      <c r="B393" s="9" t="str">
        <f>+IF(MAX(B$7:B392)=$F$2,"",B392+1)</f>
        <v/>
      </c>
      <c r="C393" s="10" t="str">
        <f t="shared" si="27"/>
        <v/>
      </c>
      <c r="D393" s="11" t="str">
        <f t="shared" si="24"/>
        <v/>
      </c>
      <c r="E393" s="12" t="str">
        <f t="shared" si="25"/>
        <v/>
      </c>
      <c r="F393" s="13" t="str">
        <f t="shared" si="26"/>
        <v/>
      </c>
    </row>
    <row r="394" spans="2:6" s="16" customFormat="1" x14ac:dyDescent="0.25">
      <c r="B394" s="9" t="str">
        <f>+IF(MAX(B$7:B393)=$F$2,"",B393+1)</f>
        <v/>
      </c>
      <c r="C394" s="10" t="str">
        <f t="shared" si="27"/>
        <v/>
      </c>
      <c r="D394" s="11" t="str">
        <f t="shared" si="24"/>
        <v/>
      </c>
      <c r="E394" s="12" t="str">
        <f t="shared" si="25"/>
        <v/>
      </c>
      <c r="F394" s="13" t="str">
        <f t="shared" si="26"/>
        <v/>
      </c>
    </row>
    <row r="395" spans="2:6" s="16" customFormat="1" x14ac:dyDescent="0.25">
      <c r="B395" s="9" t="str">
        <f>+IF(MAX(B$7:B394)=$F$2,"",B394+1)</f>
        <v/>
      </c>
      <c r="C395" s="10" t="str">
        <f t="shared" si="27"/>
        <v/>
      </c>
      <c r="D395" s="11" t="str">
        <f t="shared" si="24"/>
        <v/>
      </c>
      <c r="E395" s="12" t="str">
        <f t="shared" si="25"/>
        <v/>
      </c>
      <c r="F395" s="13" t="str">
        <f t="shared" si="26"/>
        <v/>
      </c>
    </row>
    <row r="396" spans="2:6" s="16" customFormat="1" x14ac:dyDescent="0.25">
      <c r="B396" s="9" t="str">
        <f>+IF(MAX(B$7:B395)=$F$2,"",B395+1)</f>
        <v/>
      </c>
      <c r="C396" s="10" t="str">
        <f t="shared" si="27"/>
        <v/>
      </c>
      <c r="D396" s="11" t="str">
        <f t="shared" si="24"/>
        <v/>
      </c>
      <c r="E396" s="12" t="str">
        <f t="shared" si="25"/>
        <v/>
      </c>
      <c r="F396" s="13" t="str">
        <f t="shared" si="26"/>
        <v/>
      </c>
    </row>
    <row r="397" spans="2:6" s="16" customFormat="1" x14ac:dyDescent="0.25">
      <c r="B397" s="9" t="str">
        <f>+IF(MAX(B$7:B396)=$F$2,"",B396+1)</f>
        <v/>
      </c>
      <c r="C397" s="10" t="str">
        <f t="shared" si="27"/>
        <v/>
      </c>
      <c r="D397" s="11" t="str">
        <f t="shared" si="24"/>
        <v/>
      </c>
      <c r="E397" s="12" t="str">
        <f t="shared" si="25"/>
        <v/>
      </c>
      <c r="F397" s="13" t="str">
        <f t="shared" si="26"/>
        <v/>
      </c>
    </row>
    <row r="398" spans="2:6" s="16" customFormat="1" x14ac:dyDescent="0.25">
      <c r="B398" s="9" t="str">
        <f>+IF(MAX(B$7:B397)=$F$2,"",B397+1)</f>
        <v/>
      </c>
      <c r="C398" s="10" t="str">
        <f t="shared" si="27"/>
        <v/>
      </c>
      <c r="D398" s="11" t="str">
        <f t="shared" si="24"/>
        <v/>
      </c>
      <c r="E398" s="12" t="str">
        <f t="shared" si="25"/>
        <v/>
      </c>
      <c r="F398" s="13" t="str">
        <f t="shared" si="26"/>
        <v/>
      </c>
    </row>
    <row r="399" spans="2:6" s="16" customFormat="1" x14ac:dyDescent="0.25">
      <c r="B399" s="9" t="str">
        <f>+IF(MAX(B$7:B398)=$F$2,"",B398+1)</f>
        <v/>
      </c>
      <c r="C399" s="10" t="str">
        <f t="shared" si="27"/>
        <v/>
      </c>
      <c r="D399" s="11" t="str">
        <f t="shared" si="24"/>
        <v/>
      </c>
      <c r="E399" s="12" t="str">
        <f t="shared" si="25"/>
        <v/>
      </c>
      <c r="F399" s="13" t="str">
        <f t="shared" si="26"/>
        <v/>
      </c>
    </row>
    <row r="400" spans="2:6" s="16" customFormat="1" x14ac:dyDescent="0.25">
      <c r="B400" s="9" t="str">
        <f>+IF(MAX(B$7:B399)=$F$2,"",B399+1)</f>
        <v/>
      </c>
      <c r="C400" s="10" t="str">
        <f t="shared" si="27"/>
        <v/>
      </c>
      <c r="D400" s="11" t="str">
        <f t="shared" si="24"/>
        <v/>
      </c>
      <c r="E400" s="12" t="str">
        <f t="shared" si="25"/>
        <v/>
      </c>
      <c r="F400" s="13" t="str">
        <f t="shared" si="26"/>
        <v/>
      </c>
    </row>
    <row r="401" spans="2:6" s="16" customFormat="1" x14ac:dyDescent="0.25">
      <c r="B401" s="9" t="str">
        <f>+IF(MAX(B$7:B400)=$F$2,"",B400+1)</f>
        <v/>
      </c>
      <c r="C401" s="10" t="str">
        <f t="shared" si="27"/>
        <v/>
      </c>
      <c r="D401" s="11" t="str">
        <f t="shared" si="24"/>
        <v/>
      </c>
      <c r="E401" s="12" t="str">
        <f t="shared" si="25"/>
        <v/>
      </c>
      <c r="F401" s="13" t="str">
        <f t="shared" si="26"/>
        <v/>
      </c>
    </row>
    <row r="402" spans="2:6" s="16" customFormat="1" x14ac:dyDescent="0.25">
      <c r="B402" s="9" t="str">
        <f>+IF(MAX(B$7:B401)=$F$2,"",B401+1)</f>
        <v/>
      </c>
      <c r="C402" s="10" t="str">
        <f t="shared" si="27"/>
        <v/>
      </c>
      <c r="D402" s="11" t="str">
        <f t="shared" si="24"/>
        <v/>
      </c>
      <c r="E402" s="12" t="str">
        <f t="shared" si="25"/>
        <v/>
      </c>
      <c r="F402" s="13" t="str">
        <f t="shared" si="26"/>
        <v/>
      </c>
    </row>
    <row r="403" spans="2:6" s="16" customFormat="1" x14ac:dyDescent="0.25">
      <c r="B403" s="9" t="str">
        <f>+IF(MAX(B$7:B402)=$F$2,"",B402+1)</f>
        <v/>
      </c>
      <c r="C403" s="10" t="str">
        <f t="shared" si="27"/>
        <v/>
      </c>
      <c r="D403" s="11" t="str">
        <f t="shared" si="24"/>
        <v/>
      </c>
      <c r="E403" s="12" t="str">
        <f t="shared" si="25"/>
        <v/>
      </c>
      <c r="F403" s="13" t="str">
        <f t="shared" si="26"/>
        <v/>
      </c>
    </row>
    <row r="404" spans="2:6" s="16" customFormat="1" x14ac:dyDescent="0.25">
      <c r="B404" s="9" t="str">
        <f>+IF(MAX(B$7:B403)=$F$2,"",B403+1)</f>
        <v/>
      </c>
      <c r="C404" s="10" t="str">
        <f t="shared" si="27"/>
        <v/>
      </c>
      <c r="D404" s="11" t="str">
        <f t="shared" si="24"/>
        <v/>
      </c>
      <c r="E404" s="12" t="str">
        <f t="shared" si="25"/>
        <v/>
      </c>
      <c r="F404" s="13" t="str">
        <f t="shared" si="26"/>
        <v/>
      </c>
    </row>
    <row r="405" spans="2:6" s="16" customFormat="1" x14ac:dyDescent="0.25">
      <c r="B405" s="9" t="str">
        <f>+IF(MAX(B$7:B404)=$F$2,"",B404+1)</f>
        <v/>
      </c>
      <c r="C405" s="10" t="str">
        <f t="shared" si="27"/>
        <v/>
      </c>
      <c r="D405" s="11" t="str">
        <f t="shared" si="24"/>
        <v/>
      </c>
      <c r="E405" s="12" t="str">
        <f t="shared" si="25"/>
        <v/>
      </c>
      <c r="F405" s="13" t="str">
        <f t="shared" si="26"/>
        <v/>
      </c>
    </row>
    <row r="406" spans="2:6" s="16" customFormat="1" x14ac:dyDescent="0.25">
      <c r="B406" s="9" t="str">
        <f>+IF(MAX(B$7:B405)=$F$2,"",B405+1)</f>
        <v/>
      </c>
      <c r="C406" s="10" t="str">
        <f t="shared" si="27"/>
        <v/>
      </c>
      <c r="D406" s="11" t="str">
        <f t="shared" si="24"/>
        <v/>
      </c>
      <c r="E406" s="12" t="str">
        <f t="shared" si="25"/>
        <v/>
      </c>
      <c r="F406" s="13" t="str">
        <f t="shared" si="26"/>
        <v/>
      </c>
    </row>
    <row r="407" spans="2:6" s="16" customFormat="1" x14ac:dyDescent="0.25">
      <c r="B407" s="9" t="str">
        <f>+IF(MAX(B$7:B406)=$F$2,"",B406+1)</f>
        <v/>
      </c>
      <c r="C407" s="10" t="str">
        <f t="shared" si="27"/>
        <v/>
      </c>
      <c r="D407" s="11" t="str">
        <f t="shared" si="24"/>
        <v/>
      </c>
      <c r="E407" s="12" t="str">
        <f t="shared" si="25"/>
        <v/>
      </c>
      <c r="F407" s="13" t="str">
        <f t="shared" si="26"/>
        <v/>
      </c>
    </row>
    <row r="408" spans="2:6" s="16" customFormat="1" x14ac:dyDescent="0.25">
      <c r="B408" s="9" t="str">
        <f>+IF(MAX(B$7:B407)=$F$2,"",B407+1)</f>
        <v/>
      </c>
      <c r="C408" s="10" t="str">
        <f t="shared" si="27"/>
        <v/>
      </c>
      <c r="D408" s="11" t="str">
        <f t="shared" si="24"/>
        <v/>
      </c>
      <c r="E408" s="12" t="str">
        <f t="shared" si="25"/>
        <v/>
      </c>
      <c r="F408" s="13" t="str">
        <f t="shared" si="26"/>
        <v/>
      </c>
    </row>
    <row r="409" spans="2:6" s="16" customFormat="1" x14ac:dyDescent="0.25">
      <c r="B409" s="9" t="str">
        <f>+IF(MAX(B$7:B408)=$F$2,"",B408+1)</f>
        <v/>
      </c>
      <c r="C409" s="10" t="str">
        <f t="shared" si="27"/>
        <v/>
      </c>
      <c r="D409" s="11" t="str">
        <f t="shared" si="24"/>
        <v/>
      </c>
      <c r="E409" s="12" t="str">
        <f t="shared" si="25"/>
        <v/>
      </c>
      <c r="F409" s="13" t="str">
        <f t="shared" si="26"/>
        <v/>
      </c>
    </row>
    <row r="410" spans="2:6" s="16" customFormat="1" x14ac:dyDescent="0.25">
      <c r="B410" s="9" t="str">
        <f>+IF(MAX(B$7:B409)=$F$2,"",B409+1)</f>
        <v/>
      </c>
      <c r="C410" s="10" t="str">
        <f t="shared" si="27"/>
        <v/>
      </c>
      <c r="D410" s="11" t="str">
        <f t="shared" si="24"/>
        <v/>
      </c>
      <c r="E410" s="12" t="str">
        <f t="shared" si="25"/>
        <v/>
      </c>
      <c r="F410" s="13" t="str">
        <f t="shared" si="26"/>
        <v/>
      </c>
    </row>
    <row r="411" spans="2:6" s="16" customFormat="1" x14ac:dyDescent="0.25">
      <c r="B411" s="9" t="str">
        <f>+IF(MAX(B$7:B410)=$F$2,"",B410+1)</f>
        <v/>
      </c>
      <c r="C411" s="10" t="str">
        <f t="shared" si="27"/>
        <v/>
      </c>
      <c r="D411" s="11" t="str">
        <f t="shared" si="24"/>
        <v/>
      </c>
      <c r="E411" s="12" t="str">
        <f t="shared" si="25"/>
        <v/>
      </c>
      <c r="F411" s="13" t="str">
        <f t="shared" si="26"/>
        <v/>
      </c>
    </row>
    <row r="412" spans="2:6" s="16" customFormat="1" x14ac:dyDescent="0.25">
      <c r="B412" s="9" t="str">
        <f>+IF(MAX(B$7:B411)=$F$2,"",B411+1)</f>
        <v/>
      </c>
      <c r="C412" s="10" t="str">
        <f t="shared" si="27"/>
        <v/>
      </c>
      <c r="D412" s="11" t="str">
        <f t="shared" si="24"/>
        <v/>
      </c>
      <c r="E412" s="12" t="str">
        <f t="shared" si="25"/>
        <v/>
      </c>
      <c r="F412" s="13" t="str">
        <f t="shared" si="26"/>
        <v/>
      </c>
    </row>
    <row r="413" spans="2:6" s="16" customFormat="1" x14ac:dyDescent="0.25">
      <c r="B413" s="9" t="str">
        <f>+IF(MAX(B$7:B412)=$F$2,"",B412+1)</f>
        <v/>
      </c>
      <c r="C413" s="10" t="str">
        <f t="shared" si="27"/>
        <v/>
      </c>
      <c r="D413" s="11" t="str">
        <f t="shared" si="24"/>
        <v/>
      </c>
      <c r="E413" s="12" t="str">
        <f t="shared" si="25"/>
        <v/>
      </c>
      <c r="F413" s="13" t="str">
        <f t="shared" si="26"/>
        <v/>
      </c>
    </row>
    <row r="414" spans="2:6" s="16" customFormat="1" x14ac:dyDescent="0.25">
      <c r="B414" s="9" t="str">
        <f>+IF(MAX(B$7:B413)=$F$2,"",B413+1)</f>
        <v/>
      </c>
      <c r="C414" s="10" t="str">
        <f t="shared" si="27"/>
        <v/>
      </c>
      <c r="D414" s="11" t="str">
        <f t="shared" si="24"/>
        <v/>
      </c>
      <c r="E414" s="12" t="str">
        <f t="shared" si="25"/>
        <v/>
      </c>
      <c r="F414" s="13" t="str">
        <f t="shared" si="26"/>
        <v/>
      </c>
    </row>
    <row r="415" spans="2:6" s="16" customFormat="1" x14ac:dyDescent="0.25">
      <c r="B415" s="9" t="str">
        <f>+IF(MAX(B$7:B414)=$F$2,"",B414+1)</f>
        <v/>
      </c>
      <c r="C415" s="10" t="str">
        <f t="shared" si="27"/>
        <v/>
      </c>
      <c r="D415" s="11" t="str">
        <f t="shared" si="24"/>
        <v/>
      </c>
      <c r="E415" s="12" t="str">
        <f t="shared" si="25"/>
        <v/>
      </c>
      <c r="F415" s="13" t="str">
        <f t="shared" si="26"/>
        <v/>
      </c>
    </row>
    <row r="416" spans="2:6" s="16" customFormat="1" x14ac:dyDescent="0.25">
      <c r="B416" s="9" t="str">
        <f>+IF(MAX(B$7:B415)=$F$2,"",B415+1)</f>
        <v/>
      </c>
      <c r="C416" s="10" t="str">
        <f t="shared" si="27"/>
        <v/>
      </c>
      <c r="D416" s="11" t="str">
        <f t="shared" si="24"/>
        <v/>
      </c>
      <c r="E416" s="12" t="str">
        <f t="shared" si="25"/>
        <v/>
      </c>
      <c r="F416" s="13" t="str">
        <f t="shared" si="26"/>
        <v/>
      </c>
    </row>
    <row r="417" spans="2:6" s="16" customFormat="1" x14ac:dyDescent="0.25">
      <c r="B417" s="9" t="str">
        <f>+IF(MAX(B$7:B416)=$F$2,"",B416+1)</f>
        <v/>
      </c>
      <c r="C417" s="10" t="str">
        <f t="shared" si="27"/>
        <v/>
      </c>
      <c r="D417" s="11" t="str">
        <f t="shared" si="24"/>
        <v/>
      </c>
      <c r="E417" s="12" t="str">
        <f t="shared" si="25"/>
        <v/>
      </c>
      <c r="F417" s="13" t="str">
        <f t="shared" si="26"/>
        <v/>
      </c>
    </row>
    <row r="418" spans="2:6" s="16" customFormat="1" x14ac:dyDescent="0.25">
      <c r="B418" s="9" t="str">
        <f>+IF(MAX(B$7:B417)=$F$2,"",B417+1)</f>
        <v/>
      </c>
      <c r="C418" s="10" t="str">
        <f t="shared" si="27"/>
        <v/>
      </c>
      <c r="D418" s="11" t="str">
        <f t="shared" si="24"/>
        <v/>
      </c>
      <c r="E418" s="12" t="str">
        <f t="shared" si="25"/>
        <v/>
      </c>
      <c r="F418" s="13" t="str">
        <f t="shared" si="26"/>
        <v/>
      </c>
    </row>
    <row r="419" spans="2:6" s="16" customFormat="1" x14ac:dyDescent="0.25">
      <c r="B419" s="9" t="str">
        <f>+IF(MAX(B$7:B418)=$F$2,"",B418+1)</f>
        <v/>
      </c>
      <c r="C419" s="10" t="str">
        <f t="shared" si="27"/>
        <v/>
      </c>
      <c r="D419" s="11" t="str">
        <f t="shared" si="24"/>
        <v/>
      </c>
      <c r="E419" s="12" t="str">
        <f t="shared" si="25"/>
        <v/>
      </c>
      <c r="F419" s="13" t="str">
        <f t="shared" si="26"/>
        <v/>
      </c>
    </row>
    <row r="420" spans="2:6" s="16" customFormat="1" x14ac:dyDescent="0.25">
      <c r="B420" s="9" t="str">
        <f>+IF(MAX(B$7:B419)=$F$2,"",B419+1)</f>
        <v/>
      </c>
      <c r="C420" s="10" t="str">
        <f t="shared" si="27"/>
        <v/>
      </c>
      <c r="D420" s="11" t="str">
        <f t="shared" si="24"/>
        <v/>
      </c>
      <c r="E420" s="12" t="str">
        <f t="shared" si="25"/>
        <v/>
      </c>
      <c r="F420" s="13" t="str">
        <f t="shared" si="26"/>
        <v/>
      </c>
    </row>
    <row r="421" spans="2:6" s="16" customFormat="1" x14ac:dyDescent="0.25">
      <c r="B421" s="9" t="str">
        <f>+IF(MAX(B$7:B420)=$F$2,"",B420+1)</f>
        <v/>
      </c>
      <c r="C421" s="10" t="str">
        <f t="shared" si="27"/>
        <v/>
      </c>
      <c r="D421" s="11" t="str">
        <f t="shared" si="24"/>
        <v/>
      </c>
      <c r="E421" s="12" t="str">
        <f t="shared" si="25"/>
        <v/>
      </c>
      <c r="F421" s="13" t="str">
        <f t="shared" si="26"/>
        <v/>
      </c>
    </row>
    <row r="422" spans="2:6" s="16" customFormat="1" x14ac:dyDescent="0.25">
      <c r="B422" s="9" t="str">
        <f>+IF(MAX(B$7:B421)=$F$2,"",B421+1)</f>
        <v/>
      </c>
      <c r="C422" s="10" t="str">
        <f t="shared" si="27"/>
        <v/>
      </c>
      <c r="D422" s="11" t="str">
        <f t="shared" si="24"/>
        <v/>
      </c>
      <c r="E422" s="12" t="str">
        <f t="shared" si="25"/>
        <v/>
      </c>
      <c r="F422" s="13" t="str">
        <f t="shared" si="26"/>
        <v/>
      </c>
    </row>
    <row r="423" spans="2:6" s="16" customFormat="1" x14ac:dyDescent="0.25">
      <c r="B423" s="9" t="str">
        <f>+IF(MAX(B$7:B422)=$F$2,"",B422+1)</f>
        <v/>
      </c>
      <c r="C423" s="10" t="str">
        <f t="shared" si="27"/>
        <v/>
      </c>
      <c r="D423" s="11" t="str">
        <f t="shared" si="24"/>
        <v/>
      </c>
      <c r="E423" s="12" t="str">
        <f t="shared" si="25"/>
        <v/>
      </c>
      <c r="F423" s="13" t="str">
        <f t="shared" si="26"/>
        <v/>
      </c>
    </row>
    <row r="424" spans="2:6" s="16" customFormat="1" x14ac:dyDescent="0.25">
      <c r="B424" s="9" t="str">
        <f>+IF(MAX(B$7:B423)=$F$2,"",B423+1)</f>
        <v/>
      </c>
      <c r="C424" s="10" t="str">
        <f t="shared" si="27"/>
        <v/>
      </c>
      <c r="D424" s="11" t="str">
        <f t="shared" si="24"/>
        <v/>
      </c>
      <c r="E424" s="12" t="str">
        <f t="shared" si="25"/>
        <v/>
      </c>
      <c r="F424" s="13" t="str">
        <f t="shared" si="26"/>
        <v/>
      </c>
    </row>
    <row r="425" spans="2:6" s="16" customFormat="1" x14ac:dyDescent="0.25">
      <c r="B425" s="9" t="str">
        <f>+IF(MAX(B$7:B424)=$F$2,"",B424+1)</f>
        <v/>
      </c>
      <c r="C425" s="10" t="str">
        <f t="shared" si="27"/>
        <v/>
      </c>
      <c r="D425" s="11" t="str">
        <f t="shared" si="24"/>
        <v/>
      </c>
      <c r="E425" s="12" t="str">
        <f t="shared" si="25"/>
        <v/>
      </c>
      <c r="F425" s="13" t="str">
        <f t="shared" si="26"/>
        <v/>
      </c>
    </row>
    <row r="426" spans="2:6" s="16" customFormat="1" x14ac:dyDescent="0.25">
      <c r="B426" s="9" t="str">
        <f>+IF(MAX(B$7:B425)=$F$2,"",B425+1)</f>
        <v/>
      </c>
      <c r="C426" s="10" t="str">
        <f t="shared" si="27"/>
        <v/>
      </c>
      <c r="D426" s="11" t="str">
        <f t="shared" si="24"/>
        <v/>
      </c>
      <c r="E426" s="12" t="str">
        <f t="shared" si="25"/>
        <v/>
      </c>
      <c r="F426" s="13" t="str">
        <f t="shared" si="26"/>
        <v/>
      </c>
    </row>
    <row r="427" spans="2:6" s="16" customFormat="1" x14ac:dyDescent="0.25">
      <c r="B427" s="9" t="str">
        <f>+IF(MAX(B$7:B426)=$F$2,"",B426+1)</f>
        <v/>
      </c>
      <c r="C427" s="10" t="str">
        <f t="shared" si="27"/>
        <v/>
      </c>
      <c r="D427" s="11" t="str">
        <f t="shared" si="24"/>
        <v/>
      </c>
      <c r="E427" s="12" t="str">
        <f t="shared" si="25"/>
        <v/>
      </c>
      <c r="F427" s="13" t="str">
        <f t="shared" si="26"/>
        <v/>
      </c>
    </row>
    <row r="428" spans="2:6" s="16" customFormat="1" x14ac:dyDescent="0.25">
      <c r="B428" s="9" t="str">
        <f>+IF(MAX(B$7:B427)=$F$2,"",B427+1)</f>
        <v/>
      </c>
      <c r="C428" s="10" t="str">
        <f t="shared" si="27"/>
        <v/>
      </c>
      <c r="D428" s="11" t="str">
        <f t="shared" si="24"/>
        <v/>
      </c>
      <c r="E428" s="12" t="str">
        <f t="shared" si="25"/>
        <v/>
      </c>
      <c r="F428" s="13" t="str">
        <f t="shared" si="26"/>
        <v/>
      </c>
    </row>
    <row r="429" spans="2:6" s="16" customFormat="1" x14ac:dyDescent="0.25">
      <c r="B429" s="9" t="str">
        <f>+IF(MAX(B$7:B428)=$F$2,"",B428+1)</f>
        <v/>
      </c>
      <c r="C429" s="10" t="str">
        <f t="shared" si="27"/>
        <v/>
      </c>
      <c r="D429" s="11" t="str">
        <f t="shared" si="24"/>
        <v/>
      </c>
      <c r="E429" s="12" t="str">
        <f t="shared" si="25"/>
        <v/>
      </c>
      <c r="F429" s="13" t="str">
        <f t="shared" si="26"/>
        <v/>
      </c>
    </row>
    <row r="430" spans="2:6" s="16" customFormat="1" x14ac:dyDescent="0.25">
      <c r="B430" s="9" t="str">
        <f>+IF(MAX(B$7:B429)=$F$2,"",B429+1)</f>
        <v/>
      </c>
      <c r="C430" s="10" t="str">
        <f t="shared" si="27"/>
        <v/>
      </c>
      <c r="D430" s="11" t="str">
        <f t="shared" si="24"/>
        <v/>
      </c>
      <c r="E430" s="12" t="str">
        <f t="shared" si="25"/>
        <v/>
      </c>
      <c r="F430" s="13" t="str">
        <f t="shared" si="26"/>
        <v/>
      </c>
    </row>
    <row r="431" spans="2:6" s="16" customFormat="1" x14ac:dyDescent="0.25">
      <c r="B431" s="9" t="str">
        <f>+IF(MAX(B$7:B430)=$F$2,"",B430+1)</f>
        <v/>
      </c>
      <c r="C431" s="10" t="str">
        <f t="shared" si="27"/>
        <v/>
      </c>
      <c r="D431" s="11" t="str">
        <f t="shared" si="24"/>
        <v/>
      </c>
      <c r="E431" s="12" t="str">
        <f t="shared" si="25"/>
        <v/>
      </c>
      <c r="F431" s="13" t="str">
        <f t="shared" si="26"/>
        <v/>
      </c>
    </row>
    <row r="432" spans="2:6" s="16" customFormat="1" x14ac:dyDescent="0.25">
      <c r="B432" s="9" t="str">
        <f>+IF(MAX(B$7:B431)=$F$2,"",B431+1)</f>
        <v/>
      </c>
      <c r="C432" s="10" t="str">
        <f t="shared" si="27"/>
        <v/>
      </c>
      <c r="D432" s="11" t="str">
        <f t="shared" ref="D432:D495" si="28">+IF(B432="","",IF(B432&gt;$F$2,0,IF(B432=$F$2,C431,IF($E$609="francese",F432-E432,$C$7/$F$2))))</f>
        <v/>
      </c>
      <c r="E432" s="12" t="str">
        <f t="shared" ref="E432:E495" si="29">+IF(B432="","",ROUND(C431*$D$4/$D$3,2))</f>
        <v/>
      </c>
      <c r="F432" s="13" t="str">
        <f t="shared" ref="F432:F495" si="30">IF(B432="","",IF(B432&gt;$F$2,0,IF($E$609="francese",-PMT($D$4/$D$3,$F$2,$C$7,0,0),D432+E432)))</f>
        <v/>
      </c>
    </row>
    <row r="433" spans="2:6" s="16" customFormat="1" x14ac:dyDescent="0.25">
      <c r="B433" s="9" t="str">
        <f>+IF(MAX(B$7:B432)=$F$2,"",B432+1)</f>
        <v/>
      </c>
      <c r="C433" s="10" t="str">
        <f t="shared" ref="C433:C496" si="31">+IF(B433="","",C432-D433)</f>
        <v/>
      </c>
      <c r="D433" s="11" t="str">
        <f t="shared" si="28"/>
        <v/>
      </c>
      <c r="E433" s="12" t="str">
        <f t="shared" si="29"/>
        <v/>
      </c>
      <c r="F433" s="13" t="str">
        <f t="shared" si="30"/>
        <v/>
      </c>
    </row>
    <row r="434" spans="2:6" s="16" customFormat="1" x14ac:dyDescent="0.25">
      <c r="B434" s="9" t="str">
        <f>+IF(MAX(B$7:B433)=$F$2,"",B433+1)</f>
        <v/>
      </c>
      <c r="C434" s="10" t="str">
        <f t="shared" si="31"/>
        <v/>
      </c>
      <c r="D434" s="11" t="str">
        <f t="shared" si="28"/>
        <v/>
      </c>
      <c r="E434" s="12" t="str">
        <f t="shared" si="29"/>
        <v/>
      </c>
      <c r="F434" s="13" t="str">
        <f t="shared" si="30"/>
        <v/>
      </c>
    </row>
    <row r="435" spans="2:6" s="16" customFormat="1" x14ac:dyDescent="0.25">
      <c r="B435" s="9" t="str">
        <f>+IF(MAX(B$7:B434)=$F$2,"",B434+1)</f>
        <v/>
      </c>
      <c r="C435" s="10" t="str">
        <f t="shared" si="31"/>
        <v/>
      </c>
      <c r="D435" s="11" t="str">
        <f t="shared" si="28"/>
        <v/>
      </c>
      <c r="E435" s="12" t="str">
        <f t="shared" si="29"/>
        <v/>
      </c>
      <c r="F435" s="13" t="str">
        <f t="shared" si="30"/>
        <v/>
      </c>
    </row>
    <row r="436" spans="2:6" s="16" customFormat="1" x14ac:dyDescent="0.25">
      <c r="B436" s="9" t="str">
        <f>+IF(MAX(B$7:B435)=$F$2,"",B435+1)</f>
        <v/>
      </c>
      <c r="C436" s="10" t="str">
        <f t="shared" si="31"/>
        <v/>
      </c>
      <c r="D436" s="11" t="str">
        <f t="shared" si="28"/>
        <v/>
      </c>
      <c r="E436" s="12" t="str">
        <f t="shared" si="29"/>
        <v/>
      </c>
      <c r="F436" s="13" t="str">
        <f t="shared" si="30"/>
        <v/>
      </c>
    </row>
    <row r="437" spans="2:6" s="16" customFormat="1" x14ac:dyDescent="0.25">
      <c r="B437" s="9" t="str">
        <f>+IF(MAX(B$7:B436)=$F$2,"",B436+1)</f>
        <v/>
      </c>
      <c r="C437" s="10" t="str">
        <f t="shared" si="31"/>
        <v/>
      </c>
      <c r="D437" s="11" t="str">
        <f t="shared" si="28"/>
        <v/>
      </c>
      <c r="E437" s="12" t="str">
        <f t="shared" si="29"/>
        <v/>
      </c>
      <c r="F437" s="13" t="str">
        <f t="shared" si="30"/>
        <v/>
      </c>
    </row>
    <row r="438" spans="2:6" s="16" customFormat="1" x14ac:dyDescent="0.25">
      <c r="B438" s="9" t="str">
        <f>+IF(MAX(B$7:B437)=$F$2,"",B437+1)</f>
        <v/>
      </c>
      <c r="C438" s="10" t="str">
        <f t="shared" si="31"/>
        <v/>
      </c>
      <c r="D438" s="11" t="str">
        <f t="shared" si="28"/>
        <v/>
      </c>
      <c r="E438" s="12" t="str">
        <f t="shared" si="29"/>
        <v/>
      </c>
      <c r="F438" s="13" t="str">
        <f t="shared" si="30"/>
        <v/>
      </c>
    </row>
    <row r="439" spans="2:6" s="16" customFormat="1" x14ac:dyDescent="0.25">
      <c r="B439" s="9" t="str">
        <f>+IF(MAX(B$7:B438)=$F$2,"",B438+1)</f>
        <v/>
      </c>
      <c r="C439" s="10" t="str">
        <f t="shared" si="31"/>
        <v/>
      </c>
      <c r="D439" s="11" t="str">
        <f t="shared" si="28"/>
        <v/>
      </c>
      <c r="E439" s="12" t="str">
        <f t="shared" si="29"/>
        <v/>
      </c>
      <c r="F439" s="13" t="str">
        <f t="shared" si="30"/>
        <v/>
      </c>
    </row>
    <row r="440" spans="2:6" s="16" customFormat="1" x14ac:dyDescent="0.25">
      <c r="B440" s="9" t="str">
        <f>+IF(MAX(B$7:B439)=$F$2,"",B439+1)</f>
        <v/>
      </c>
      <c r="C440" s="10" t="str">
        <f t="shared" si="31"/>
        <v/>
      </c>
      <c r="D440" s="11" t="str">
        <f t="shared" si="28"/>
        <v/>
      </c>
      <c r="E440" s="12" t="str">
        <f t="shared" si="29"/>
        <v/>
      </c>
      <c r="F440" s="13" t="str">
        <f t="shared" si="30"/>
        <v/>
      </c>
    </row>
    <row r="441" spans="2:6" s="16" customFormat="1" x14ac:dyDescent="0.25">
      <c r="B441" s="9" t="str">
        <f>+IF(MAX(B$7:B440)=$F$2,"",B440+1)</f>
        <v/>
      </c>
      <c r="C441" s="10" t="str">
        <f t="shared" si="31"/>
        <v/>
      </c>
      <c r="D441" s="11" t="str">
        <f t="shared" si="28"/>
        <v/>
      </c>
      <c r="E441" s="12" t="str">
        <f t="shared" si="29"/>
        <v/>
      </c>
      <c r="F441" s="13" t="str">
        <f t="shared" si="30"/>
        <v/>
      </c>
    </row>
    <row r="442" spans="2:6" s="16" customFormat="1" x14ac:dyDescent="0.25">
      <c r="B442" s="9" t="str">
        <f>+IF(MAX(B$7:B441)=$F$2,"",B441+1)</f>
        <v/>
      </c>
      <c r="C442" s="10" t="str">
        <f t="shared" si="31"/>
        <v/>
      </c>
      <c r="D442" s="11" t="str">
        <f t="shared" si="28"/>
        <v/>
      </c>
      <c r="E442" s="12" t="str">
        <f t="shared" si="29"/>
        <v/>
      </c>
      <c r="F442" s="13" t="str">
        <f t="shared" si="30"/>
        <v/>
      </c>
    </row>
    <row r="443" spans="2:6" s="16" customFormat="1" x14ac:dyDescent="0.25">
      <c r="B443" s="9" t="str">
        <f>+IF(MAX(B$7:B442)=$F$2,"",B442+1)</f>
        <v/>
      </c>
      <c r="C443" s="10" t="str">
        <f t="shared" si="31"/>
        <v/>
      </c>
      <c r="D443" s="11" t="str">
        <f t="shared" si="28"/>
        <v/>
      </c>
      <c r="E443" s="12" t="str">
        <f t="shared" si="29"/>
        <v/>
      </c>
      <c r="F443" s="13" t="str">
        <f t="shared" si="30"/>
        <v/>
      </c>
    </row>
    <row r="444" spans="2:6" s="16" customFormat="1" x14ac:dyDescent="0.25">
      <c r="B444" s="9" t="str">
        <f>+IF(MAX(B$7:B443)=$F$2,"",B443+1)</f>
        <v/>
      </c>
      <c r="C444" s="10" t="str">
        <f t="shared" si="31"/>
        <v/>
      </c>
      <c r="D444" s="11" t="str">
        <f t="shared" si="28"/>
        <v/>
      </c>
      <c r="E444" s="12" t="str">
        <f t="shared" si="29"/>
        <v/>
      </c>
      <c r="F444" s="13" t="str">
        <f t="shared" si="30"/>
        <v/>
      </c>
    </row>
    <row r="445" spans="2:6" s="16" customFormat="1" x14ac:dyDescent="0.25">
      <c r="B445" s="9" t="str">
        <f>+IF(MAX(B$7:B444)=$F$2,"",B444+1)</f>
        <v/>
      </c>
      <c r="C445" s="10" t="str">
        <f t="shared" si="31"/>
        <v/>
      </c>
      <c r="D445" s="11" t="str">
        <f t="shared" si="28"/>
        <v/>
      </c>
      <c r="E445" s="12" t="str">
        <f t="shared" si="29"/>
        <v/>
      </c>
      <c r="F445" s="13" t="str">
        <f t="shared" si="30"/>
        <v/>
      </c>
    </row>
    <row r="446" spans="2:6" s="16" customFormat="1" x14ac:dyDescent="0.25">
      <c r="B446" s="9" t="str">
        <f>+IF(MAX(B$7:B445)=$F$2,"",B445+1)</f>
        <v/>
      </c>
      <c r="C446" s="10" t="str">
        <f t="shared" si="31"/>
        <v/>
      </c>
      <c r="D446" s="11" t="str">
        <f t="shared" si="28"/>
        <v/>
      </c>
      <c r="E446" s="12" t="str">
        <f t="shared" si="29"/>
        <v/>
      </c>
      <c r="F446" s="13" t="str">
        <f t="shared" si="30"/>
        <v/>
      </c>
    </row>
    <row r="447" spans="2:6" s="16" customFormat="1" x14ac:dyDescent="0.25">
      <c r="B447" s="9" t="str">
        <f>+IF(MAX(B$7:B446)=$F$2,"",B446+1)</f>
        <v/>
      </c>
      <c r="C447" s="10" t="str">
        <f t="shared" si="31"/>
        <v/>
      </c>
      <c r="D447" s="11" t="str">
        <f t="shared" si="28"/>
        <v/>
      </c>
      <c r="E447" s="12" t="str">
        <f t="shared" si="29"/>
        <v/>
      </c>
      <c r="F447" s="13" t="str">
        <f t="shared" si="30"/>
        <v/>
      </c>
    </row>
    <row r="448" spans="2:6" s="16" customFormat="1" x14ac:dyDescent="0.25">
      <c r="B448" s="9" t="str">
        <f>+IF(MAX(B$7:B447)=$F$2,"",B447+1)</f>
        <v/>
      </c>
      <c r="C448" s="10" t="str">
        <f t="shared" si="31"/>
        <v/>
      </c>
      <c r="D448" s="11" t="str">
        <f t="shared" si="28"/>
        <v/>
      </c>
      <c r="E448" s="12" t="str">
        <f t="shared" si="29"/>
        <v/>
      </c>
      <c r="F448" s="13" t="str">
        <f t="shared" si="30"/>
        <v/>
      </c>
    </row>
    <row r="449" spans="2:6" s="16" customFormat="1" x14ac:dyDescent="0.25">
      <c r="B449" s="9" t="str">
        <f>+IF(MAX(B$7:B448)=$F$2,"",B448+1)</f>
        <v/>
      </c>
      <c r="C449" s="10" t="str">
        <f t="shared" si="31"/>
        <v/>
      </c>
      <c r="D449" s="11" t="str">
        <f t="shared" si="28"/>
        <v/>
      </c>
      <c r="E449" s="12" t="str">
        <f t="shared" si="29"/>
        <v/>
      </c>
      <c r="F449" s="13" t="str">
        <f t="shared" si="30"/>
        <v/>
      </c>
    </row>
    <row r="450" spans="2:6" s="16" customFormat="1" x14ac:dyDescent="0.25">
      <c r="B450" s="9" t="str">
        <f>+IF(MAX(B$7:B449)=$F$2,"",B449+1)</f>
        <v/>
      </c>
      <c r="C450" s="10" t="str">
        <f t="shared" si="31"/>
        <v/>
      </c>
      <c r="D450" s="11" t="str">
        <f t="shared" si="28"/>
        <v/>
      </c>
      <c r="E450" s="12" t="str">
        <f t="shared" si="29"/>
        <v/>
      </c>
      <c r="F450" s="13" t="str">
        <f t="shared" si="30"/>
        <v/>
      </c>
    </row>
    <row r="451" spans="2:6" s="16" customFormat="1" x14ac:dyDescent="0.25">
      <c r="B451" s="9" t="str">
        <f>+IF(MAX(B$7:B450)=$F$2,"",B450+1)</f>
        <v/>
      </c>
      <c r="C451" s="10" t="str">
        <f t="shared" si="31"/>
        <v/>
      </c>
      <c r="D451" s="11" t="str">
        <f t="shared" si="28"/>
        <v/>
      </c>
      <c r="E451" s="12" t="str">
        <f t="shared" si="29"/>
        <v/>
      </c>
      <c r="F451" s="13" t="str">
        <f t="shared" si="30"/>
        <v/>
      </c>
    </row>
    <row r="452" spans="2:6" s="16" customFormat="1" x14ac:dyDescent="0.25">
      <c r="B452" s="9" t="str">
        <f>+IF(MAX(B$7:B451)=$F$2,"",B451+1)</f>
        <v/>
      </c>
      <c r="C452" s="10" t="str">
        <f t="shared" si="31"/>
        <v/>
      </c>
      <c r="D452" s="11" t="str">
        <f t="shared" si="28"/>
        <v/>
      </c>
      <c r="E452" s="12" t="str">
        <f t="shared" si="29"/>
        <v/>
      </c>
      <c r="F452" s="13" t="str">
        <f t="shared" si="30"/>
        <v/>
      </c>
    </row>
    <row r="453" spans="2:6" s="16" customFormat="1" x14ac:dyDescent="0.25">
      <c r="B453" s="9" t="str">
        <f>+IF(MAX(B$7:B452)=$F$2,"",B452+1)</f>
        <v/>
      </c>
      <c r="C453" s="10" t="str">
        <f t="shared" si="31"/>
        <v/>
      </c>
      <c r="D453" s="11" t="str">
        <f t="shared" si="28"/>
        <v/>
      </c>
      <c r="E453" s="12" t="str">
        <f t="shared" si="29"/>
        <v/>
      </c>
      <c r="F453" s="13" t="str">
        <f t="shared" si="30"/>
        <v/>
      </c>
    </row>
    <row r="454" spans="2:6" s="16" customFormat="1" x14ac:dyDescent="0.25">
      <c r="B454" s="9" t="str">
        <f>+IF(MAX(B$7:B453)=$F$2,"",B453+1)</f>
        <v/>
      </c>
      <c r="C454" s="10" t="str">
        <f t="shared" si="31"/>
        <v/>
      </c>
      <c r="D454" s="11" t="str">
        <f t="shared" si="28"/>
        <v/>
      </c>
      <c r="E454" s="12" t="str">
        <f t="shared" si="29"/>
        <v/>
      </c>
      <c r="F454" s="13" t="str">
        <f t="shared" si="30"/>
        <v/>
      </c>
    </row>
    <row r="455" spans="2:6" s="16" customFormat="1" x14ac:dyDescent="0.25">
      <c r="B455" s="9" t="str">
        <f>+IF(MAX(B$7:B454)=$F$2,"",B454+1)</f>
        <v/>
      </c>
      <c r="C455" s="10" t="str">
        <f t="shared" si="31"/>
        <v/>
      </c>
      <c r="D455" s="11" t="str">
        <f t="shared" si="28"/>
        <v/>
      </c>
      <c r="E455" s="12" t="str">
        <f t="shared" si="29"/>
        <v/>
      </c>
      <c r="F455" s="13" t="str">
        <f t="shared" si="30"/>
        <v/>
      </c>
    </row>
    <row r="456" spans="2:6" s="16" customFormat="1" x14ac:dyDescent="0.25">
      <c r="B456" s="9" t="str">
        <f>+IF(MAX(B$7:B455)=$F$2,"",B455+1)</f>
        <v/>
      </c>
      <c r="C456" s="10" t="str">
        <f t="shared" si="31"/>
        <v/>
      </c>
      <c r="D456" s="11" t="str">
        <f t="shared" si="28"/>
        <v/>
      </c>
      <c r="E456" s="12" t="str">
        <f t="shared" si="29"/>
        <v/>
      </c>
      <c r="F456" s="13" t="str">
        <f t="shared" si="30"/>
        <v/>
      </c>
    </row>
    <row r="457" spans="2:6" s="16" customFormat="1" x14ac:dyDescent="0.25">
      <c r="B457" s="9" t="str">
        <f>+IF(MAX(B$7:B456)=$F$2,"",B456+1)</f>
        <v/>
      </c>
      <c r="C457" s="10" t="str">
        <f t="shared" si="31"/>
        <v/>
      </c>
      <c r="D457" s="11" t="str">
        <f t="shared" si="28"/>
        <v/>
      </c>
      <c r="E457" s="12" t="str">
        <f t="shared" si="29"/>
        <v/>
      </c>
      <c r="F457" s="13" t="str">
        <f t="shared" si="30"/>
        <v/>
      </c>
    </row>
    <row r="458" spans="2:6" s="16" customFormat="1" x14ac:dyDescent="0.25">
      <c r="B458" s="9" t="str">
        <f>+IF(MAX(B$7:B457)=$F$2,"",B457+1)</f>
        <v/>
      </c>
      <c r="C458" s="10" t="str">
        <f t="shared" si="31"/>
        <v/>
      </c>
      <c r="D458" s="11" t="str">
        <f t="shared" si="28"/>
        <v/>
      </c>
      <c r="E458" s="12" t="str">
        <f t="shared" si="29"/>
        <v/>
      </c>
      <c r="F458" s="13" t="str">
        <f t="shared" si="30"/>
        <v/>
      </c>
    </row>
    <row r="459" spans="2:6" s="16" customFormat="1" x14ac:dyDescent="0.25">
      <c r="B459" s="9" t="str">
        <f>+IF(MAX(B$7:B458)=$F$2,"",B458+1)</f>
        <v/>
      </c>
      <c r="C459" s="10" t="str">
        <f t="shared" si="31"/>
        <v/>
      </c>
      <c r="D459" s="11" t="str">
        <f t="shared" si="28"/>
        <v/>
      </c>
      <c r="E459" s="12" t="str">
        <f t="shared" si="29"/>
        <v/>
      </c>
      <c r="F459" s="13" t="str">
        <f t="shared" si="30"/>
        <v/>
      </c>
    </row>
    <row r="460" spans="2:6" s="16" customFormat="1" x14ac:dyDescent="0.25">
      <c r="B460" s="9" t="str">
        <f>+IF(MAX(B$7:B459)=$F$2,"",B459+1)</f>
        <v/>
      </c>
      <c r="C460" s="10" t="str">
        <f t="shared" si="31"/>
        <v/>
      </c>
      <c r="D460" s="11" t="str">
        <f t="shared" si="28"/>
        <v/>
      </c>
      <c r="E460" s="12" t="str">
        <f t="shared" si="29"/>
        <v/>
      </c>
      <c r="F460" s="13" t="str">
        <f t="shared" si="30"/>
        <v/>
      </c>
    </row>
    <row r="461" spans="2:6" s="16" customFormat="1" x14ac:dyDescent="0.25">
      <c r="B461" s="9" t="str">
        <f>+IF(MAX(B$7:B460)=$F$2,"",B460+1)</f>
        <v/>
      </c>
      <c r="C461" s="10" t="str">
        <f t="shared" si="31"/>
        <v/>
      </c>
      <c r="D461" s="11" t="str">
        <f t="shared" si="28"/>
        <v/>
      </c>
      <c r="E461" s="12" t="str">
        <f t="shared" si="29"/>
        <v/>
      </c>
      <c r="F461" s="13" t="str">
        <f t="shared" si="30"/>
        <v/>
      </c>
    </row>
    <row r="462" spans="2:6" s="16" customFormat="1" x14ac:dyDescent="0.25">
      <c r="B462" s="9" t="str">
        <f>+IF(MAX(B$7:B461)=$F$2,"",B461+1)</f>
        <v/>
      </c>
      <c r="C462" s="10" t="str">
        <f t="shared" si="31"/>
        <v/>
      </c>
      <c r="D462" s="11" t="str">
        <f t="shared" si="28"/>
        <v/>
      </c>
      <c r="E462" s="12" t="str">
        <f t="shared" si="29"/>
        <v/>
      </c>
      <c r="F462" s="13" t="str">
        <f t="shared" si="30"/>
        <v/>
      </c>
    </row>
    <row r="463" spans="2:6" s="16" customFormat="1" x14ac:dyDescent="0.25">
      <c r="B463" s="9" t="str">
        <f>+IF(MAX(B$7:B462)=$F$2,"",B462+1)</f>
        <v/>
      </c>
      <c r="C463" s="10" t="str">
        <f t="shared" si="31"/>
        <v/>
      </c>
      <c r="D463" s="11" t="str">
        <f t="shared" si="28"/>
        <v/>
      </c>
      <c r="E463" s="12" t="str">
        <f t="shared" si="29"/>
        <v/>
      </c>
      <c r="F463" s="13" t="str">
        <f t="shared" si="30"/>
        <v/>
      </c>
    </row>
    <row r="464" spans="2:6" s="16" customFormat="1" x14ac:dyDescent="0.25">
      <c r="B464" s="9" t="str">
        <f>+IF(MAX(B$7:B463)=$F$2,"",B463+1)</f>
        <v/>
      </c>
      <c r="C464" s="10" t="str">
        <f t="shared" si="31"/>
        <v/>
      </c>
      <c r="D464" s="11" t="str">
        <f t="shared" si="28"/>
        <v/>
      </c>
      <c r="E464" s="12" t="str">
        <f t="shared" si="29"/>
        <v/>
      </c>
      <c r="F464" s="13" t="str">
        <f t="shared" si="30"/>
        <v/>
      </c>
    </row>
    <row r="465" spans="2:6" s="16" customFormat="1" x14ac:dyDescent="0.25">
      <c r="B465" s="9" t="str">
        <f>+IF(MAX(B$7:B464)=$F$2,"",B464+1)</f>
        <v/>
      </c>
      <c r="C465" s="10" t="str">
        <f t="shared" si="31"/>
        <v/>
      </c>
      <c r="D465" s="11" t="str">
        <f t="shared" si="28"/>
        <v/>
      </c>
      <c r="E465" s="12" t="str">
        <f t="shared" si="29"/>
        <v/>
      </c>
      <c r="F465" s="13" t="str">
        <f t="shared" si="30"/>
        <v/>
      </c>
    </row>
    <row r="466" spans="2:6" s="16" customFormat="1" x14ac:dyDescent="0.25">
      <c r="B466" s="9" t="str">
        <f>+IF(MAX(B$7:B465)=$F$2,"",B465+1)</f>
        <v/>
      </c>
      <c r="C466" s="10" t="str">
        <f t="shared" si="31"/>
        <v/>
      </c>
      <c r="D466" s="11" t="str">
        <f t="shared" si="28"/>
        <v/>
      </c>
      <c r="E466" s="12" t="str">
        <f t="shared" si="29"/>
        <v/>
      </c>
      <c r="F466" s="13" t="str">
        <f t="shared" si="30"/>
        <v/>
      </c>
    </row>
    <row r="467" spans="2:6" s="16" customFormat="1" x14ac:dyDescent="0.25">
      <c r="B467" s="9" t="str">
        <f>+IF(MAX(B$7:B466)=$F$2,"",B466+1)</f>
        <v/>
      </c>
      <c r="C467" s="10" t="str">
        <f t="shared" si="31"/>
        <v/>
      </c>
      <c r="D467" s="11" t="str">
        <f t="shared" si="28"/>
        <v/>
      </c>
      <c r="E467" s="12" t="str">
        <f t="shared" si="29"/>
        <v/>
      </c>
      <c r="F467" s="13" t="str">
        <f t="shared" si="30"/>
        <v/>
      </c>
    </row>
    <row r="468" spans="2:6" s="16" customFormat="1" x14ac:dyDescent="0.25">
      <c r="B468" s="9" t="str">
        <f>+IF(MAX(B$7:B467)=$F$2,"",B467+1)</f>
        <v/>
      </c>
      <c r="C468" s="10" t="str">
        <f t="shared" si="31"/>
        <v/>
      </c>
      <c r="D468" s="11" t="str">
        <f t="shared" si="28"/>
        <v/>
      </c>
      <c r="E468" s="12" t="str">
        <f t="shared" si="29"/>
        <v/>
      </c>
      <c r="F468" s="13" t="str">
        <f t="shared" si="30"/>
        <v/>
      </c>
    </row>
    <row r="469" spans="2:6" s="16" customFormat="1" x14ac:dyDescent="0.25">
      <c r="B469" s="9" t="str">
        <f>+IF(MAX(B$7:B468)=$F$2,"",B468+1)</f>
        <v/>
      </c>
      <c r="C469" s="10" t="str">
        <f t="shared" si="31"/>
        <v/>
      </c>
      <c r="D469" s="11" t="str">
        <f t="shared" si="28"/>
        <v/>
      </c>
      <c r="E469" s="12" t="str">
        <f t="shared" si="29"/>
        <v/>
      </c>
      <c r="F469" s="13" t="str">
        <f t="shared" si="30"/>
        <v/>
      </c>
    </row>
    <row r="470" spans="2:6" s="16" customFormat="1" x14ac:dyDescent="0.25">
      <c r="B470" s="9" t="str">
        <f>+IF(MAX(B$7:B469)=$F$2,"",B469+1)</f>
        <v/>
      </c>
      <c r="C470" s="10" t="str">
        <f t="shared" si="31"/>
        <v/>
      </c>
      <c r="D470" s="11" t="str">
        <f t="shared" si="28"/>
        <v/>
      </c>
      <c r="E470" s="12" t="str">
        <f t="shared" si="29"/>
        <v/>
      </c>
      <c r="F470" s="13" t="str">
        <f t="shared" si="30"/>
        <v/>
      </c>
    </row>
    <row r="471" spans="2:6" s="16" customFormat="1" x14ac:dyDescent="0.25">
      <c r="B471" s="9" t="str">
        <f>+IF(MAX(B$7:B470)=$F$2,"",B470+1)</f>
        <v/>
      </c>
      <c r="C471" s="10" t="str">
        <f t="shared" si="31"/>
        <v/>
      </c>
      <c r="D471" s="11" t="str">
        <f t="shared" si="28"/>
        <v/>
      </c>
      <c r="E471" s="12" t="str">
        <f t="shared" si="29"/>
        <v/>
      </c>
      <c r="F471" s="13" t="str">
        <f t="shared" si="30"/>
        <v/>
      </c>
    </row>
    <row r="472" spans="2:6" s="16" customFormat="1" x14ac:dyDescent="0.25">
      <c r="B472" s="9" t="str">
        <f>+IF(MAX(B$7:B471)=$F$2,"",B471+1)</f>
        <v/>
      </c>
      <c r="C472" s="10" t="str">
        <f t="shared" si="31"/>
        <v/>
      </c>
      <c r="D472" s="11" t="str">
        <f t="shared" si="28"/>
        <v/>
      </c>
      <c r="E472" s="12" t="str">
        <f t="shared" si="29"/>
        <v/>
      </c>
      <c r="F472" s="13" t="str">
        <f t="shared" si="30"/>
        <v/>
      </c>
    </row>
    <row r="473" spans="2:6" s="16" customFormat="1" x14ac:dyDescent="0.25">
      <c r="B473" s="9" t="str">
        <f>+IF(MAX(B$7:B472)=$F$2,"",B472+1)</f>
        <v/>
      </c>
      <c r="C473" s="10" t="str">
        <f t="shared" si="31"/>
        <v/>
      </c>
      <c r="D473" s="11" t="str">
        <f t="shared" si="28"/>
        <v/>
      </c>
      <c r="E473" s="12" t="str">
        <f t="shared" si="29"/>
        <v/>
      </c>
      <c r="F473" s="13" t="str">
        <f t="shared" si="30"/>
        <v/>
      </c>
    </row>
    <row r="474" spans="2:6" s="16" customFormat="1" x14ac:dyDescent="0.25">
      <c r="B474" s="9" t="str">
        <f>+IF(MAX(B$7:B473)=$F$2,"",B473+1)</f>
        <v/>
      </c>
      <c r="C474" s="10" t="str">
        <f t="shared" si="31"/>
        <v/>
      </c>
      <c r="D474" s="11" t="str">
        <f t="shared" si="28"/>
        <v/>
      </c>
      <c r="E474" s="12" t="str">
        <f t="shared" si="29"/>
        <v/>
      </c>
      <c r="F474" s="13" t="str">
        <f t="shared" si="30"/>
        <v/>
      </c>
    </row>
    <row r="475" spans="2:6" s="16" customFormat="1" x14ac:dyDescent="0.25">
      <c r="B475" s="9" t="str">
        <f>+IF(MAX(B$7:B474)=$F$2,"",B474+1)</f>
        <v/>
      </c>
      <c r="C475" s="10" t="str">
        <f t="shared" si="31"/>
        <v/>
      </c>
      <c r="D475" s="11" t="str">
        <f t="shared" si="28"/>
        <v/>
      </c>
      <c r="E475" s="12" t="str">
        <f t="shared" si="29"/>
        <v/>
      </c>
      <c r="F475" s="13" t="str">
        <f t="shared" si="30"/>
        <v/>
      </c>
    </row>
    <row r="476" spans="2:6" s="16" customFormat="1" x14ac:dyDescent="0.25">
      <c r="B476" s="9" t="str">
        <f>+IF(MAX(B$7:B475)=$F$2,"",B475+1)</f>
        <v/>
      </c>
      <c r="C476" s="10" t="str">
        <f t="shared" si="31"/>
        <v/>
      </c>
      <c r="D476" s="11" t="str">
        <f t="shared" si="28"/>
        <v/>
      </c>
      <c r="E476" s="12" t="str">
        <f t="shared" si="29"/>
        <v/>
      </c>
      <c r="F476" s="13" t="str">
        <f t="shared" si="30"/>
        <v/>
      </c>
    </row>
    <row r="477" spans="2:6" s="16" customFormat="1" x14ac:dyDescent="0.25">
      <c r="B477" s="9" t="str">
        <f>+IF(MAX(B$7:B476)=$F$2,"",B476+1)</f>
        <v/>
      </c>
      <c r="C477" s="10" t="str">
        <f t="shared" si="31"/>
        <v/>
      </c>
      <c r="D477" s="11" t="str">
        <f t="shared" si="28"/>
        <v/>
      </c>
      <c r="E477" s="12" t="str">
        <f t="shared" si="29"/>
        <v/>
      </c>
      <c r="F477" s="13" t="str">
        <f t="shared" si="30"/>
        <v/>
      </c>
    </row>
    <row r="478" spans="2:6" s="16" customFormat="1" x14ac:dyDescent="0.25">
      <c r="B478" s="9" t="str">
        <f>+IF(MAX(B$7:B477)=$F$2,"",B477+1)</f>
        <v/>
      </c>
      <c r="C478" s="10" t="str">
        <f t="shared" si="31"/>
        <v/>
      </c>
      <c r="D478" s="11" t="str">
        <f t="shared" si="28"/>
        <v/>
      </c>
      <c r="E478" s="12" t="str">
        <f t="shared" si="29"/>
        <v/>
      </c>
      <c r="F478" s="13" t="str">
        <f t="shared" si="30"/>
        <v/>
      </c>
    </row>
    <row r="479" spans="2:6" s="16" customFormat="1" x14ac:dyDescent="0.25">
      <c r="B479" s="9" t="str">
        <f>+IF(MAX(B$7:B478)=$F$2,"",B478+1)</f>
        <v/>
      </c>
      <c r="C479" s="10" t="str">
        <f t="shared" si="31"/>
        <v/>
      </c>
      <c r="D479" s="11" t="str">
        <f t="shared" si="28"/>
        <v/>
      </c>
      <c r="E479" s="12" t="str">
        <f t="shared" si="29"/>
        <v/>
      </c>
      <c r="F479" s="13" t="str">
        <f t="shared" si="30"/>
        <v/>
      </c>
    </row>
    <row r="480" spans="2:6" s="16" customFormat="1" x14ac:dyDescent="0.25">
      <c r="B480" s="9" t="str">
        <f>+IF(MAX(B$7:B479)=$F$2,"",B479+1)</f>
        <v/>
      </c>
      <c r="C480" s="10" t="str">
        <f t="shared" si="31"/>
        <v/>
      </c>
      <c r="D480" s="11" t="str">
        <f t="shared" si="28"/>
        <v/>
      </c>
      <c r="E480" s="12" t="str">
        <f t="shared" si="29"/>
        <v/>
      </c>
      <c r="F480" s="13" t="str">
        <f t="shared" si="30"/>
        <v/>
      </c>
    </row>
    <row r="481" spans="2:6" s="16" customFormat="1" x14ac:dyDescent="0.25">
      <c r="B481" s="9" t="str">
        <f>+IF(MAX(B$7:B480)=$F$2,"",B480+1)</f>
        <v/>
      </c>
      <c r="C481" s="10" t="str">
        <f t="shared" si="31"/>
        <v/>
      </c>
      <c r="D481" s="11" t="str">
        <f t="shared" si="28"/>
        <v/>
      </c>
      <c r="E481" s="12" t="str">
        <f t="shared" si="29"/>
        <v/>
      </c>
      <c r="F481" s="13" t="str">
        <f t="shared" si="30"/>
        <v/>
      </c>
    </row>
    <row r="482" spans="2:6" s="16" customFormat="1" x14ac:dyDescent="0.25">
      <c r="B482" s="9" t="str">
        <f>+IF(MAX(B$7:B481)=$F$2,"",B481+1)</f>
        <v/>
      </c>
      <c r="C482" s="10" t="str">
        <f t="shared" si="31"/>
        <v/>
      </c>
      <c r="D482" s="11" t="str">
        <f t="shared" si="28"/>
        <v/>
      </c>
      <c r="E482" s="12" t="str">
        <f t="shared" si="29"/>
        <v/>
      </c>
      <c r="F482" s="13" t="str">
        <f t="shared" si="30"/>
        <v/>
      </c>
    </row>
    <row r="483" spans="2:6" s="16" customFormat="1" x14ac:dyDescent="0.25">
      <c r="B483" s="9" t="str">
        <f>+IF(MAX(B$7:B482)=$F$2,"",B482+1)</f>
        <v/>
      </c>
      <c r="C483" s="10" t="str">
        <f t="shared" si="31"/>
        <v/>
      </c>
      <c r="D483" s="11" t="str">
        <f t="shared" si="28"/>
        <v/>
      </c>
      <c r="E483" s="12" t="str">
        <f t="shared" si="29"/>
        <v/>
      </c>
      <c r="F483" s="13" t="str">
        <f t="shared" si="30"/>
        <v/>
      </c>
    </row>
    <row r="484" spans="2:6" s="16" customFormat="1" x14ac:dyDescent="0.25">
      <c r="B484" s="9" t="str">
        <f>+IF(MAX(B$7:B483)=$F$2,"",B483+1)</f>
        <v/>
      </c>
      <c r="C484" s="10" t="str">
        <f t="shared" si="31"/>
        <v/>
      </c>
      <c r="D484" s="11" t="str">
        <f t="shared" si="28"/>
        <v/>
      </c>
      <c r="E484" s="12" t="str">
        <f t="shared" si="29"/>
        <v/>
      </c>
      <c r="F484" s="13" t="str">
        <f t="shared" si="30"/>
        <v/>
      </c>
    </row>
    <row r="485" spans="2:6" s="16" customFormat="1" x14ac:dyDescent="0.25">
      <c r="B485" s="9" t="str">
        <f>+IF(MAX(B$7:B484)=$F$2,"",B484+1)</f>
        <v/>
      </c>
      <c r="C485" s="10" t="str">
        <f t="shared" si="31"/>
        <v/>
      </c>
      <c r="D485" s="11" t="str">
        <f t="shared" si="28"/>
        <v/>
      </c>
      <c r="E485" s="12" t="str">
        <f t="shared" si="29"/>
        <v/>
      </c>
      <c r="F485" s="13" t="str">
        <f t="shared" si="30"/>
        <v/>
      </c>
    </row>
    <row r="486" spans="2:6" s="16" customFormat="1" x14ac:dyDescent="0.25">
      <c r="B486" s="9" t="str">
        <f>+IF(MAX(B$7:B485)=$F$2,"",B485+1)</f>
        <v/>
      </c>
      <c r="C486" s="10" t="str">
        <f t="shared" si="31"/>
        <v/>
      </c>
      <c r="D486" s="11" t="str">
        <f t="shared" si="28"/>
        <v/>
      </c>
      <c r="E486" s="12" t="str">
        <f t="shared" si="29"/>
        <v/>
      </c>
      <c r="F486" s="13" t="str">
        <f t="shared" si="30"/>
        <v/>
      </c>
    </row>
    <row r="487" spans="2:6" s="16" customFormat="1" x14ac:dyDescent="0.25">
      <c r="B487" s="9" t="str">
        <f>+IF(MAX(B$7:B486)=$F$2,"",B486+1)</f>
        <v/>
      </c>
      <c r="C487" s="10" t="str">
        <f t="shared" si="31"/>
        <v/>
      </c>
      <c r="D487" s="11" t="str">
        <f t="shared" si="28"/>
        <v/>
      </c>
      <c r="E487" s="12" t="str">
        <f t="shared" si="29"/>
        <v/>
      </c>
      <c r="F487" s="13" t="str">
        <f t="shared" si="30"/>
        <v/>
      </c>
    </row>
    <row r="488" spans="2:6" s="16" customFormat="1" x14ac:dyDescent="0.25">
      <c r="B488" s="9" t="str">
        <f>+IF(MAX(B$7:B487)=$F$2,"",B487+1)</f>
        <v/>
      </c>
      <c r="C488" s="10" t="str">
        <f t="shared" si="31"/>
        <v/>
      </c>
      <c r="D488" s="11" t="str">
        <f t="shared" si="28"/>
        <v/>
      </c>
      <c r="E488" s="12" t="str">
        <f t="shared" si="29"/>
        <v/>
      </c>
      <c r="F488" s="10" t="str">
        <f t="shared" si="30"/>
        <v/>
      </c>
    </row>
    <row r="489" spans="2:6" s="16" customFormat="1" x14ac:dyDescent="0.25">
      <c r="B489" s="9" t="str">
        <f>+IF(MAX(B$7:B488)=$F$2,"",B488+1)</f>
        <v/>
      </c>
      <c r="C489" s="10" t="str">
        <f t="shared" si="31"/>
        <v/>
      </c>
      <c r="D489" s="11" t="str">
        <f t="shared" si="28"/>
        <v/>
      </c>
      <c r="E489" s="12" t="str">
        <f t="shared" si="29"/>
        <v/>
      </c>
      <c r="F489" s="10" t="str">
        <f t="shared" si="30"/>
        <v/>
      </c>
    </row>
    <row r="490" spans="2:6" s="16" customFormat="1" x14ac:dyDescent="0.25">
      <c r="B490" s="9" t="str">
        <f>+IF(MAX(B$7:B489)=$F$2,"",B489+1)</f>
        <v/>
      </c>
      <c r="C490" s="10" t="str">
        <f t="shared" si="31"/>
        <v/>
      </c>
      <c r="D490" s="11" t="str">
        <f t="shared" si="28"/>
        <v/>
      </c>
      <c r="E490" s="12" t="str">
        <f t="shared" si="29"/>
        <v/>
      </c>
      <c r="F490" s="10" t="str">
        <f t="shared" si="30"/>
        <v/>
      </c>
    </row>
    <row r="491" spans="2:6" s="16" customFormat="1" x14ac:dyDescent="0.25">
      <c r="B491" s="9" t="str">
        <f>+IF(MAX(B$7:B490)=$F$2,"",B490+1)</f>
        <v/>
      </c>
      <c r="C491" s="10" t="str">
        <f t="shared" si="31"/>
        <v/>
      </c>
      <c r="D491" s="11" t="str">
        <f t="shared" si="28"/>
        <v/>
      </c>
      <c r="E491" s="12" t="str">
        <f t="shared" si="29"/>
        <v/>
      </c>
      <c r="F491" s="10" t="str">
        <f t="shared" si="30"/>
        <v/>
      </c>
    </row>
    <row r="492" spans="2:6" s="16" customFormat="1" x14ac:dyDescent="0.25">
      <c r="B492" s="9" t="str">
        <f>+IF(MAX(B$7:B491)=$F$2,"",B491+1)</f>
        <v/>
      </c>
      <c r="C492" s="10" t="str">
        <f t="shared" si="31"/>
        <v/>
      </c>
      <c r="D492" s="11" t="str">
        <f t="shared" si="28"/>
        <v/>
      </c>
      <c r="E492" s="12" t="str">
        <f t="shared" si="29"/>
        <v/>
      </c>
      <c r="F492" s="10" t="str">
        <f t="shared" si="30"/>
        <v/>
      </c>
    </row>
    <row r="493" spans="2:6" s="16" customFormat="1" x14ac:dyDescent="0.25">
      <c r="B493" s="9" t="str">
        <f>+IF(MAX(B$7:B492)=$F$2,"",B492+1)</f>
        <v/>
      </c>
      <c r="C493" s="10" t="str">
        <f t="shared" si="31"/>
        <v/>
      </c>
      <c r="D493" s="11" t="str">
        <f t="shared" si="28"/>
        <v/>
      </c>
      <c r="E493" s="12" t="str">
        <f t="shared" si="29"/>
        <v/>
      </c>
      <c r="F493" s="10" t="str">
        <f t="shared" si="30"/>
        <v/>
      </c>
    </row>
    <row r="494" spans="2:6" s="16" customFormat="1" x14ac:dyDescent="0.25">
      <c r="B494" s="9" t="str">
        <f>+IF(MAX(B$7:B493)=$F$2,"",B493+1)</f>
        <v/>
      </c>
      <c r="C494" s="10" t="str">
        <f t="shared" si="31"/>
        <v/>
      </c>
      <c r="D494" s="11" t="str">
        <f t="shared" si="28"/>
        <v/>
      </c>
      <c r="E494" s="12" t="str">
        <f t="shared" si="29"/>
        <v/>
      </c>
      <c r="F494" s="10" t="str">
        <f t="shared" si="30"/>
        <v/>
      </c>
    </row>
    <row r="495" spans="2:6" s="16" customFormat="1" x14ac:dyDescent="0.25">
      <c r="B495" s="9" t="str">
        <f>+IF(MAX(B$7:B494)=$F$2,"",B494+1)</f>
        <v/>
      </c>
      <c r="C495" s="10" t="str">
        <f t="shared" si="31"/>
        <v/>
      </c>
      <c r="D495" s="11" t="str">
        <f t="shared" si="28"/>
        <v/>
      </c>
      <c r="E495" s="12" t="str">
        <f t="shared" si="29"/>
        <v/>
      </c>
      <c r="F495" s="10" t="str">
        <f t="shared" si="30"/>
        <v/>
      </c>
    </row>
    <row r="496" spans="2:6" s="16" customFormat="1" x14ac:dyDescent="0.25">
      <c r="B496" s="9" t="str">
        <f>+IF(MAX(B$7:B495)=$F$2,"",B495+1)</f>
        <v/>
      </c>
      <c r="C496" s="10" t="str">
        <f t="shared" si="31"/>
        <v/>
      </c>
      <c r="D496" s="11" t="str">
        <f t="shared" ref="D496:D507" si="32">+IF(B496="","",IF(B496&gt;$F$2,0,IF(B496=$F$2,C495,IF($E$609="francese",F496-E496,$C$7/$F$2))))</f>
        <v/>
      </c>
      <c r="E496" s="12" t="str">
        <f t="shared" ref="E496:E507" si="33">+IF(B496="","",ROUND(C495*$D$4/$D$3,2))</f>
        <v/>
      </c>
      <c r="F496" s="10" t="str">
        <f t="shared" ref="F496:F507" si="34">IF(B496="","",IF(B496&gt;$F$2,0,IF($E$609="francese",-PMT($D$4/$D$3,$F$2,$C$7,0,0),D496+E496)))</f>
        <v/>
      </c>
    </row>
    <row r="497" spans="2:6" s="16" customFormat="1" x14ac:dyDescent="0.25">
      <c r="B497" s="9" t="str">
        <f>+IF(MAX(B$7:B496)=$F$2,"",B496+1)</f>
        <v/>
      </c>
      <c r="C497" s="10" t="str">
        <f t="shared" ref="C497:C507" si="35">+IF(B497="","",C496-D497)</f>
        <v/>
      </c>
      <c r="D497" s="11" t="str">
        <f t="shared" si="32"/>
        <v/>
      </c>
      <c r="E497" s="12" t="str">
        <f t="shared" si="33"/>
        <v/>
      </c>
      <c r="F497" s="10" t="str">
        <f t="shared" si="34"/>
        <v/>
      </c>
    </row>
    <row r="498" spans="2:6" s="16" customFormat="1" x14ac:dyDescent="0.25">
      <c r="B498" s="9" t="str">
        <f>+IF(MAX(B$7:B497)=$F$2,"",B497+1)</f>
        <v/>
      </c>
      <c r="C498" s="10" t="str">
        <f t="shared" si="35"/>
        <v/>
      </c>
      <c r="D498" s="11" t="str">
        <f t="shared" si="32"/>
        <v/>
      </c>
      <c r="E498" s="12" t="str">
        <f t="shared" si="33"/>
        <v/>
      </c>
      <c r="F498" s="10" t="str">
        <f t="shared" si="34"/>
        <v/>
      </c>
    </row>
    <row r="499" spans="2:6" s="16" customFormat="1" x14ac:dyDescent="0.25">
      <c r="B499" s="9" t="str">
        <f>+IF(MAX(B$7:B498)=$F$2,"",B498+1)</f>
        <v/>
      </c>
      <c r="C499" s="10" t="str">
        <f t="shared" si="35"/>
        <v/>
      </c>
      <c r="D499" s="11" t="str">
        <f t="shared" si="32"/>
        <v/>
      </c>
      <c r="E499" s="12" t="str">
        <f t="shared" si="33"/>
        <v/>
      </c>
      <c r="F499" s="10" t="str">
        <f t="shared" si="34"/>
        <v/>
      </c>
    </row>
    <row r="500" spans="2:6" s="16" customFormat="1" x14ac:dyDescent="0.25">
      <c r="B500" s="9" t="str">
        <f>+IF(MAX(B$7:B499)=$F$2,"",B499+1)</f>
        <v/>
      </c>
      <c r="C500" s="10" t="str">
        <f t="shared" si="35"/>
        <v/>
      </c>
      <c r="D500" s="11" t="str">
        <f t="shared" si="32"/>
        <v/>
      </c>
      <c r="E500" s="12" t="str">
        <f t="shared" si="33"/>
        <v/>
      </c>
      <c r="F500" s="10" t="str">
        <f t="shared" si="34"/>
        <v/>
      </c>
    </row>
    <row r="501" spans="2:6" s="16" customFormat="1" x14ac:dyDescent="0.25">
      <c r="B501" s="9" t="str">
        <f>+IF(MAX(B$7:B500)=$F$2,"",B500+1)</f>
        <v/>
      </c>
      <c r="C501" s="10" t="str">
        <f t="shared" si="35"/>
        <v/>
      </c>
      <c r="D501" s="11" t="str">
        <f t="shared" si="32"/>
        <v/>
      </c>
      <c r="E501" s="12" t="str">
        <f t="shared" si="33"/>
        <v/>
      </c>
      <c r="F501" s="10" t="str">
        <f t="shared" si="34"/>
        <v/>
      </c>
    </row>
    <row r="502" spans="2:6" s="16" customFormat="1" x14ac:dyDescent="0.25">
      <c r="B502" s="9" t="str">
        <f>+IF(MAX(B$7:B501)=$F$2,"",B501+1)</f>
        <v/>
      </c>
      <c r="C502" s="10" t="str">
        <f t="shared" si="35"/>
        <v/>
      </c>
      <c r="D502" s="11" t="str">
        <f t="shared" si="32"/>
        <v/>
      </c>
      <c r="E502" s="12" t="str">
        <f t="shared" si="33"/>
        <v/>
      </c>
      <c r="F502" s="10" t="str">
        <f t="shared" si="34"/>
        <v/>
      </c>
    </row>
    <row r="503" spans="2:6" s="16" customFormat="1" x14ac:dyDescent="0.25">
      <c r="B503" s="9" t="str">
        <f>+IF(MAX(B$7:B502)=$F$2,"",B502+1)</f>
        <v/>
      </c>
      <c r="C503" s="10" t="str">
        <f t="shared" si="35"/>
        <v/>
      </c>
      <c r="D503" s="11" t="str">
        <f t="shared" si="32"/>
        <v/>
      </c>
      <c r="E503" s="12" t="str">
        <f t="shared" si="33"/>
        <v/>
      </c>
      <c r="F503" s="10" t="str">
        <f t="shared" si="34"/>
        <v/>
      </c>
    </row>
    <row r="504" spans="2:6" s="16" customFormat="1" x14ac:dyDescent="0.25">
      <c r="B504" s="9" t="str">
        <f>+IF(MAX(B$7:B503)=$F$2,"",B503+1)</f>
        <v/>
      </c>
      <c r="C504" s="10" t="str">
        <f t="shared" si="35"/>
        <v/>
      </c>
      <c r="D504" s="11" t="str">
        <f t="shared" si="32"/>
        <v/>
      </c>
      <c r="E504" s="12" t="str">
        <f t="shared" si="33"/>
        <v/>
      </c>
      <c r="F504" s="10" t="str">
        <f t="shared" si="34"/>
        <v/>
      </c>
    </row>
    <row r="505" spans="2:6" s="16" customFormat="1" x14ac:dyDescent="0.25">
      <c r="B505" s="9" t="str">
        <f>+IF(MAX(B$7:B504)=$F$2,"",B504+1)</f>
        <v/>
      </c>
      <c r="C505" s="10" t="str">
        <f t="shared" si="35"/>
        <v/>
      </c>
      <c r="D505" s="11" t="str">
        <f t="shared" si="32"/>
        <v/>
      </c>
      <c r="E505" s="12" t="str">
        <f t="shared" si="33"/>
        <v/>
      </c>
      <c r="F505" s="10" t="str">
        <f t="shared" si="34"/>
        <v/>
      </c>
    </row>
    <row r="506" spans="2:6" s="16" customFormat="1" x14ac:dyDescent="0.25">
      <c r="B506" s="9" t="str">
        <f>+IF(MAX(B$7:B505)=$F$2,"",B505+1)</f>
        <v/>
      </c>
      <c r="C506" s="10" t="str">
        <f t="shared" si="35"/>
        <v/>
      </c>
      <c r="D506" s="11" t="str">
        <f t="shared" si="32"/>
        <v/>
      </c>
      <c r="E506" s="12" t="str">
        <f t="shared" si="33"/>
        <v/>
      </c>
      <c r="F506" s="10" t="str">
        <f t="shared" si="34"/>
        <v/>
      </c>
    </row>
    <row r="507" spans="2:6" s="16" customFormat="1" x14ac:dyDescent="0.25">
      <c r="B507" s="9" t="str">
        <f>+IF(MAX(B$7:B506)=$F$2,"",B506+1)</f>
        <v/>
      </c>
      <c r="C507" s="10" t="str">
        <f t="shared" si="35"/>
        <v/>
      </c>
      <c r="D507" s="11" t="str">
        <f t="shared" si="32"/>
        <v/>
      </c>
      <c r="E507" s="12" t="str">
        <f t="shared" si="33"/>
        <v/>
      </c>
      <c r="F507" s="10" t="str">
        <f t="shared" si="34"/>
        <v/>
      </c>
    </row>
    <row r="508" spans="2:6" s="16" customFormat="1" x14ac:dyDescent="0.25">
      <c r="B508" s="9"/>
      <c r="C508" s="10"/>
      <c r="D508" s="11"/>
      <c r="E508" s="12"/>
      <c r="F508" s="10"/>
    </row>
    <row r="509" spans="2:6" s="16" customFormat="1" x14ac:dyDescent="0.25">
      <c r="B509" s="9"/>
      <c r="C509" s="17"/>
      <c r="E509" s="18"/>
      <c r="F509" s="17"/>
    </row>
    <row r="510" spans="2:6" s="16" customFormat="1" x14ac:dyDescent="0.25">
      <c r="B510" s="9"/>
      <c r="C510" s="17"/>
      <c r="E510" s="18"/>
      <c r="F510" s="17"/>
    </row>
    <row r="511" spans="2:6" s="16" customFormat="1" x14ac:dyDescent="0.25">
      <c r="B511" s="9"/>
      <c r="C511" s="17"/>
      <c r="E511" s="18"/>
      <c r="F511" s="17"/>
    </row>
    <row r="512" spans="2:6" s="16" customFormat="1" x14ac:dyDescent="0.25">
      <c r="B512" s="9"/>
      <c r="C512" s="17"/>
      <c r="E512" s="18"/>
      <c r="F512" s="17"/>
    </row>
    <row r="513" spans="2:6" s="16" customFormat="1" x14ac:dyDescent="0.25">
      <c r="B513" s="9"/>
      <c r="C513" s="17"/>
      <c r="E513" s="18"/>
      <c r="F513" s="17"/>
    </row>
    <row r="514" spans="2:6" s="16" customFormat="1" x14ac:dyDescent="0.25">
      <c r="B514" s="9"/>
      <c r="C514" s="17"/>
      <c r="E514" s="18"/>
      <c r="F514" s="17"/>
    </row>
    <row r="515" spans="2:6" s="16" customFormat="1" x14ac:dyDescent="0.25">
      <c r="B515" s="9"/>
      <c r="C515" s="17"/>
      <c r="E515" s="18"/>
      <c r="F515" s="17"/>
    </row>
    <row r="516" spans="2:6" s="16" customFormat="1" x14ac:dyDescent="0.25">
      <c r="B516" s="9"/>
      <c r="C516" s="17"/>
      <c r="E516" s="18"/>
      <c r="F516" s="17"/>
    </row>
    <row r="517" spans="2:6" s="16" customFormat="1" x14ac:dyDescent="0.25">
      <c r="B517" s="9"/>
      <c r="C517" s="17"/>
      <c r="E517" s="18"/>
      <c r="F517" s="17"/>
    </row>
    <row r="518" spans="2:6" s="16" customFormat="1" x14ac:dyDescent="0.25">
      <c r="B518" s="9"/>
      <c r="C518" s="17"/>
      <c r="E518" s="18"/>
      <c r="F518" s="17"/>
    </row>
    <row r="519" spans="2:6" s="16" customFormat="1" x14ac:dyDescent="0.25">
      <c r="B519" s="9"/>
      <c r="C519" s="17"/>
      <c r="E519" s="18"/>
      <c r="F519" s="17"/>
    </row>
    <row r="520" spans="2:6" s="16" customFormat="1" x14ac:dyDescent="0.25">
      <c r="B520" s="9"/>
      <c r="C520" s="17"/>
      <c r="E520" s="18"/>
      <c r="F520" s="17"/>
    </row>
    <row r="521" spans="2:6" s="16" customFormat="1" x14ac:dyDescent="0.25">
      <c r="B521" s="9"/>
      <c r="C521" s="17"/>
      <c r="E521" s="18"/>
      <c r="F521" s="17"/>
    </row>
    <row r="522" spans="2:6" s="16" customFormat="1" x14ac:dyDescent="0.25">
      <c r="B522" s="9"/>
      <c r="C522" s="17"/>
      <c r="E522" s="18"/>
      <c r="F522" s="17"/>
    </row>
    <row r="523" spans="2:6" s="16" customFormat="1" x14ac:dyDescent="0.25">
      <c r="B523" s="9"/>
      <c r="C523" s="17"/>
      <c r="E523" s="18"/>
      <c r="F523" s="17"/>
    </row>
    <row r="524" spans="2:6" s="16" customFormat="1" x14ac:dyDescent="0.25">
      <c r="B524" s="9"/>
      <c r="C524" s="17"/>
      <c r="E524" s="18"/>
      <c r="F524" s="17"/>
    </row>
    <row r="525" spans="2:6" s="16" customFormat="1" x14ac:dyDescent="0.25">
      <c r="B525" s="9"/>
      <c r="C525" s="17"/>
      <c r="E525" s="18"/>
      <c r="F525" s="17"/>
    </row>
    <row r="526" spans="2:6" s="16" customFormat="1" x14ac:dyDescent="0.25">
      <c r="B526" s="9"/>
      <c r="C526" s="17"/>
      <c r="E526" s="18"/>
      <c r="F526" s="17"/>
    </row>
    <row r="527" spans="2:6" s="16" customFormat="1" x14ac:dyDescent="0.25">
      <c r="B527" s="9"/>
      <c r="C527" s="17"/>
      <c r="E527" s="18"/>
      <c r="F527" s="17"/>
    </row>
    <row r="528" spans="2:6" s="16" customFormat="1" x14ac:dyDescent="0.25">
      <c r="B528" s="9"/>
      <c r="C528" s="17"/>
      <c r="E528" s="18"/>
      <c r="F528" s="17"/>
    </row>
    <row r="529" spans="2:6" s="16" customFormat="1" x14ac:dyDescent="0.25">
      <c r="B529" s="9"/>
      <c r="C529" s="17"/>
      <c r="E529" s="18"/>
      <c r="F529" s="17"/>
    </row>
    <row r="530" spans="2:6" s="16" customFormat="1" x14ac:dyDescent="0.25">
      <c r="B530" s="9"/>
      <c r="C530" s="17"/>
      <c r="E530" s="18"/>
      <c r="F530" s="17"/>
    </row>
    <row r="531" spans="2:6" s="16" customFormat="1" x14ac:dyDescent="0.25">
      <c r="B531" s="9"/>
      <c r="C531" s="17"/>
      <c r="E531" s="18"/>
      <c r="F531" s="17"/>
    </row>
    <row r="532" spans="2:6" s="16" customFormat="1" x14ac:dyDescent="0.25">
      <c r="B532" s="9"/>
      <c r="C532" s="17"/>
      <c r="E532" s="18"/>
      <c r="F532" s="17"/>
    </row>
    <row r="533" spans="2:6" s="16" customFormat="1" x14ac:dyDescent="0.25">
      <c r="B533" s="9"/>
      <c r="C533" s="17"/>
      <c r="E533" s="18"/>
      <c r="F533" s="17"/>
    </row>
    <row r="534" spans="2:6" s="16" customFormat="1" x14ac:dyDescent="0.25">
      <c r="B534" s="9"/>
      <c r="C534" s="17"/>
      <c r="E534" s="18"/>
      <c r="F534" s="17"/>
    </row>
    <row r="535" spans="2:6" s="16" customFormat="1" x14ac:dyDescent="0.25">
      <c r="B535" s="9"/>
      <c r="C535" s="17"/>
      <c r="E535" s="18"/>
      <c r="F535" s="17"/>
    </row>
    <row r="536" spans="2:6" s="16" customFormat="1" x14ac:dyDescent="0.25">
      <c r="B536" s="9"/>
      <c r="C536" s="17"/>
      <c r="E536" s="18"/>
      <c r="F536" s="17"/>
    </row>
    <row r="537" spans="2:6" s="16" customFormat="1" x14ac:dyDescent="0.25">
      <c r="B537" s="9"/>
      <c r="C537" s="17"/>
      <c r="E537" s="18"/>
      <c r="F537" s="17"/>
    </row>
    <row r="538" spans="2:6" s="16" customFormat="1" x14ac:dyDescent="0.25">
      <c r="B538" s="9"/>
      <c r="C538" s="17"/>
      <c r="E538" s="18"/>
      <c r="F538" s="17"/>
    </row>
    <row r="539" spans="2:6" s="16" customFormat="1" x14ac:dyDescent="0.25">
      <c r="B539" s="9"/>
      <c r="C539" s="17"/>
      <c r="E539" s="18"/>
      <c r="F539" s="17"/>
    </row>
    <row r="540" spans="2:6" s="16" customFormat="1" x14ac:dyDescent="0.25">
      <c r="B540" s="9"/>
      <c r="C540" s="17"/>
      <c r="E540" s="18"/>
      <c r="F540" s="17"/>
    </row>
    <row r="541" spans="2:6" s="16" customFormat="1" x14ac:dyDescent="0.25">
      <c r="B541" s="9"/>
      <c r="C541" s="17"/>
      <c r="E541" s="18"/>
      <c r="F541" s="17"/>
    </row>
    <row r="542" spans="2:6" s="16" customFormat="1" x14ac:dyDescent="0.25">
      <c r="B542" s="9"/>
      <c r="C542" s="17"/>
      <c r="E542" s="18"/>
      <c r="F542" s="17"/>
    </row>
    <row r="543" spans="2:6" s="16" customFormat="1" x14ac:dyDescent="0.25">
      <c r="B543" s="9"/>
      <c r="C543" s="17"/>
      <c r="E543" s="18"/>
      <c r="F543" s="17"/>
    </row>
    <row r="544" spans="2:6" s="16" customFormat="1" x14ac:dyDescent="0.25">
      <c r="B544" s="9"/>
      <c r="C544" s="17"/>
      <c r="E544" s="18"/>
      <c r="F544" s="17"/>
    </row>
    <row r="545" spans="2:6" s="16" customFormat="1" x14ac:dyDescent="0.25">
      <c r="B545" s="9"/>
      <c r="C545" s="17"/>
      <c r="E545" s="18"/>
      <c r="F545" s="17"/>
    </row>
    <row r="546" spans="2:6" s="16" customFormat="1" x14ac:dyDescent="0.25">
      <c r="B546" s="9"/>
      <c r="C546" s="17"/>
      <c r="E546" s="18"/>
      <c r="F546" s="17"/>
    </row>
    <row r="547" spans="2:6" s="16" customFormat="1" x14ac:dyDescent="0.25">
      <c r="B547" s="9"/>
      <c r="C547" s="17"/>
      <c r="E547" s="18"/>
      <c r="F547" s="17"/>
    </row>
    <row r="548" spans="2:6" s="16" customFormat="1" x14ac:dyDescent="0.25">
      <c r="B548" s="9"/>
      <c r="C548" s="17"/>
      <c r="E548" s="18"/>
      <c r="F548" s="17"/>
    </row>
    <row r="549" spans="2:6" s="16" customFormat="1" x14ac:dyDescent="0.25">
      <c r="B549" s="9"/>
      <c r="C549" s="17"/>
      <c r="E549" s="18"/>
      <c r="F549" s="17"/>
    </row>
    <row r="550" spans="2:6" s="16" customFormat="1" x14ac:dyDescent="0.25">
      <c r="B550" s="9"/>
      <c r="C550" s="17"/>
      <c r="E550" s="18"/>
      <c r="F550" s="17"/>
    </row>
    <row r="551" spans="2:6" s="16" customFormat="1" x14ac:dyDescent="0.25">
      <c r="B551" s="9"/>
      <c r="C551" s="17"/>
      <c r="E551" s="18"/>
      <c r="F551" s="17"/>
    </row>
    <row r="552" spans="2:6" s="16" customFormat="1" x14ac:dyDescent="0.25">
      <c r="B552" s="9"/>
      <c r="C552" s="17"/>
      <c r="E552" s="18"/>
      <c r="F552" s="17"/>
    </row>
    <row r="553" spans="2:6" s="16" customFormat="1" x14ac:dyDescent="0.25">
      <c r="B553" s="9"/>
      <c r="C553" s="17"/>
      <c r="E553" s="18"/>
      <c r="F553" s="17"/>
    </row>
    <row r="554" spans="2:6" s="16" customFormat="1" x14ac:dyDescent="0.25">
      <c r="B554" s="9"/>
      <c r="C554" s="17"/>
      <c r="E554" s="18"/>
      <c r="F554" s="17"/>
    </row>
    <row r="555" spans="2:6" s="16" customFormat="1" x14ac:dyDescent="0.25">
      <c r="B555" s="9"/>
      <c r="C555" s="17"/>
      <c r="E555" s="18"/>
      <c r="F555" s="17"/>
    </row>
    <row r="556" spans="2:6" s="16" customFormat="1" x14ac:dyDescent="0.25">
      <c r="B556" s="9"/>
      <c r="C556" s="17"/>
      <c r="E556" s="18"/>
      <c r="F556" s="17"/>
    </row>
    <row r="557" spans="2:6" s="16" customFormat="1" x14ac:dyDescent="0.25">
      <c r="B557" s="9"/>
      <c r="C557" s="17"/>
      <c r="E557" s="18"/>
      <c r="F557" s="17"/>
    </row>
    <row r="558" spans="2:6" s="16" customFormat="1" x14ac:dyDescent="0.25">
      <c r="B558" s="9"/>
      <c r="C558" s="17"/>
      <c r="E558" s="18"/>
      <c r="F558" s="17"/>
    </row>
    <row r="559" spans="2:6" s="16" customFormat="1" x14ac:dyDescent="0.25">
      <c r="B559" s="9"/>
      <c r="C559" s="17"/>
      <c r="E559" s="18"/>
      <c r="F559" s="17"/>
    </row>
    <row r="560" spans="2:6" s="16" customFormat="1" x14ac:dyDescent="0.25">
      <c r="B560" s="9"/>
      <c r="C560" s="17"/>
      <c r="E560" s="18"/>
      <c r="F560" s="17"/>
    </row>
    <row r="561" spans="2:6" s="16" customFormat="1" x14ac:dyDescent="0.25">
      <c r="B561" s="9"/>
      <c r="C561" s="17"/>
      <c r="E561" s="18"/>
      <c r="F561" s="17"/>
    </row>
    <row r="562" spans="2:6" s="16" customFormat="1" x14ac:dyDescent="0.25">
      <c r="B562" s="9"/>
      <c r="C562" s="17"/>
      <c r="E562" s="18"/>
      <c r="F562" s="17"/>
    </row>
    <row r="563" spans="2:6" s="16" customFormat="1" x14ac:dyDescent="0.25">
      <c r="B563" s="9"/>
      <c r="C563" s="17"/>
      <c r="E563" s="18"/>
      <c r="F563" s="17"/>
    </row>
    <row r="564" spans="2:6" s="16" customFormat="1" x14ac:dyDescent="0.25">
      <c r="B564" s="9"/>
      <c r="C564" s="17"/>
      <c r="E564" s="18"/>
      <c r="F564" s="17"/>
    </row>
    <row r="565" spans="2:6" s="16" customFormat="1" x14ac:dyDescent="0.25">
      <c r="B565" s="9"/>
      <c r="C565" s="17"/>
      <c r="E565" s="18"/>
      <c r="F565" s="17"/>
    </row>
    <row r="566" spans="2:6" s="16" customFormat="1" x14ac:dyDescent="0.25">
      <c r="B566" s="9"/>
      <c r="C566" s="17"/>
      <c r="E566" s="18"/>
      <c r="F566" s="17"/>
    </row>
    <row r="567" spans="2:6" s="16" customFormat="1" x14ac:dyDescent="0.25">
      <c r="B567" s="9"/>
      <c r="C567" s="17"/>
      <c r="E567" s="18"/>
      <c r="F567" s="17"/>
    </row>
    <row r="568" spans="2:6" s="16" customFormat="1" x14ac:dyDescent="0.25">
      <c r="B568" s="9"/>
      <c r="C568" s="17"/>
      <c r="E568" s="18"/>
      <c r="F568" s="17"/>
    </row>
    <row r="569" spans="2:6" s="16" customFormat="1" x14ac:dyDescent="0.25">
      <c r="B569" s="9"/>
      <c r="C569" s="17"/>
      <c r="E569" s="18"/>
      <c r="F569" s="17"/>
    </row>
    <row r="570" spans="2:6" s="16" customFormat="1" x14ac:dyDescent="0.25">
      <c r="B570" s="9"/>
      <c r="C570" s="17"/>
      <c r="E570" s="18"/>
      <c r="F570" s="17"/>
    </row>
    <row r="571" spans="2:6" s="16" customFormat="1" x14ac:dyDescent="0.25">
      <c r="B571" s="9"/>
      <c r="C571" s="17"/>
      <c r="E571" s="18"/>
      <c r="F571" s="17"/>
    </row>
    <row r="572" spans="2:6" s="16" customFormat="1" x14ac:dyDescent="0.25">
      <c r="B572" s="9"/>
      <c r="C572" s="17"/>
      <c r="E572" s="18"/>
      <c r="F572" s="17"/>
    </row>
    <row r="573" spans="2:6" s="16" customFormat="1" x14ac:dyDescent="0.25">
      <c r="B573" s="9"/>
      <c r="C573" s="17"/>
      <c r="E573" s="18"/>
      <c r="F573" s="17"/>
    </row>
    <row r="574" spans="2:6" s="16" customFormat="1" x14ac:dyDescent="0.25">
      <c r="B574" s="9"/>
      <c r="C574" s="17"/>
      <c r="E574" s="18"/>
      <c r="F574" s="17"/>
    </row>
    <row r="575" spans="2:6" s="16" customFormat="1" x14ac:dyDescent="0.25">
      <c r="B575" s="9"/>
      <c r="C575" s="17"/>
      <c r="E575" s="18"/>
      <c r="F575" s="17"/>
    </row>
    <row r="576" spans="2:6" s="16" customFormat="1" x14ac:dyDescent="0.25">
      <c r="B576" s="9"/>
      <c r="C576" s="17"/>
      <c r="E576" s="18"/>
      <c r="F576" s="17"/>
    </row>
    <row r="577" spans="2:6" s="16" customFormat="1" x14ac:dyDescent="0.25">
      <c r="B577" s="9"/>
      <c r="C577" s="17"/>
      <c r="E577" s="18"/>
      <c r="F577" s="17"/>
    </row>
    <row r="578" spans="2:6" s="16" customFormat="1" x14ac:dyDescent="0.25">
      <c r="B578" s="9"/>
      <c r="C578" s="17"/>
      <c r="E578" s="18"/>
      <c r="F578" s="17"/>
    </row>
    <row r="579" spans="2:6" s="16" customFormat="1" x14ac:dyDescent="0.25">
      <c r="B579" s="9"/>
      <c r="C579" s="17"/>
      <c r="E579" s="18"/>
      <c r="F579" s="17"/>
    </row>
    <row r="580" spans="2:6" s="16" customFormat="1" x14ac:dyDescent="0.25">
      <c r="B580" s="9"/>
      <c r="C580" s="17"/>
      <c r="E580" s="18"/>
      <c r="F580" s="17"/>
    </row>
    <row r="581" spans="2:6" s="16" customFormat="1" x14ac:dyDescent="0.25">
      <c r="B581" s="9"/>
      <c r="C581" s="17"/>
      <c r="E581" s="18"/>
      <c r="F581" s="17"/>
    </row>
    <row r="582" spans="2:6" s="16" customFormat="1" x14ac:dyDescent="0.25">
      <c r="B582" s="9"/>
      <c r="C582" s="17"/>
      <c r="E582" s="18"/>
      <c r="F582" s="17"/>
    </row>
    <row r="583" spans="2:6" s="16" customFormat="1" x14ac:dyDescent="0.25">
      <c r="B583" s="9"/>
      <c r="C583" s="17"/>
      <c r="E583" s="18"/>
      <c r="F583" s="17"/>
    </row>
    <row r="584" spans="2:6" s="16" customFormat="1" x14ac:dyDescent="0.25">
      <c r="B584" s="9"/>
      <c r="C584" s="17"/>
      <c r="E584" s="18"/>
      <c r="F584" s="17"/>
    </row>
    <row r="585" spans="2:6" s="16" customFormat="1" x14ac:dyDescent="0.25">
      <c r="B585" s="9"/>
      <c r="C585" s="17"/>
      <c r="E585" s="18"/>
      <c r="F585" s="17"/>
    </row>
    <row r="586" spans="2:6" s="16" customFormat="1" x14ac:dyDescent="0.25">
      <c r="B586" s="9"/>
      <c r="C586" s="17"/>
      <c r="E586" s="18"/>
      <c r="F586" s="17"/>
    </row>
    <row r="587" spans="2:6" s="16" customFormat="1" x14ac:dyDescent="0.25">
      <c r="B587" s="9"/>
      <c r="C587" s="17"/>
      <c r="E587" s="18"/>
      <c r="F587" s="17"/>
    </row>
    <row r="588" spans="2:6" s="16" customFormat="1" x14ac:dyDescent="0.25">
      <c r="B588" s="9"/>
      <c r="C588" s="17"/>
      <c r="E588" s="18"/>
      <c r="F588" s="17"/>
    </row>
    <row r="589" spans="2:6" s="16" customFormat="1" x14ac:dyDescent="0.25">
      <c r="B589" s="9"/>
      <c r="C589" s="17"/>
      <c r="E589" s="18"/>
      <c r="F589" s="17"/>
    </row>
    <row r="590" spans="2:6" s="16" customFormat="1" x14ac:dyDescent="0.25">
      <c r="B590" s="9"/>
      <c r="C590" s="17"/>
      <c r="E590" s="18"/>
      <c r="F590" s="17"/>
    </row>
    <row r="591" spans="2:6" s="16" customFormat="1" x14ac:dyDescent="0.25">
      <c r="B591" s="9"/>
      <c r="C591" s="17"/>
      <c r="E591" s="18"/>
      <c r="F591" s="17"/>
    </row>
    <row r="592" spans="2:6" s="16" customFormat="1" x14ac:dyDescent="0.25">
      <c r="B592" s="9"/>
      <c r="C592" s="17"/>
      <c r="E592" s="18"/>
      <c r="F592" s="17"/>
    </row>
    <row r="593" spans="2:6" s="16" customFormat="1" x14ac:dyDescent="0.25">
      <c r="B593" s="9"/>
      <c r="C593" s="17"/>
      <c r="E593" s="18"/>
      <c r="F593" s="17"/>
    </row>
    <row r="594" spans="2:6" s="16" customFormat="1" x14ac:dyDescent="0.25">
      <c r="B594" s="9"/>
      <c r="C594" s="17"/>
      <c r="E594" s="18"/>
      <c r="F594" s="17"/>
    </row>
    <row r="595" spans="2:6" s="16" customFormat="1" x14ac:dyDescent="0.25">
      <c r="B595" s="9"/>
      <c r="C595" s="17"/>
      <c r="E595" s="18"/>
      <c r="F595" s="17"/>
    </row>
    <row r="596" spans="2:6" x14ac:dyDescent="0.25">
      <c r="C596" s="21"/>
      <c r="F596" s="21"/>
    </row>
    <row r="597" spans="2:6" x14ac:dyDescent="0.25">
      <c r="C597" s="21"/>
      <c r="F597" s="21"/>
    </row>
    <row r="598" spans="2:6" x14ac:dyDescent="0.25">
      <c r="C598" s="21"/>
      <c r="F598" s="21"/>
    </row>
    <row r="599" spans="2:6" x14ac:dyDescent="0.25">
      <c r="C599" s="21"/>
      <c r="F599" s="21"/>
    </row>
    <row r="600" spans="2:6" x14ac:dyDescent="0.25">
      <c r="C600" s="21"/>
      <c r="F600" s="21"/>
    </row>
    <row r="601" spans="2:6" x14ac:dyDescent="0.25">
      <c r="C601" s="21"/>
      <c r="F601" s="21"/>
    </row>
    <row r="602" spans="2:6" x14ac:dyDescent="0.25">
      <c r="C602" s="21"/>
      <c r="F602" s="21"/>
    </row>
    <row r="603" spans="2:6" x14ac:dyDescent="0.25">
      <c r="C603" s="21"/>
      <c r="F603" s="21"/>
    </row>
    <row r="604" spans="2:6" x14ac:dyDescent="0.25">
      <c r="C604" s="21"/>
      <c r="F604" s="21"/>
    </row>
    <row r="605" spans="2:6" x14ac:dyDescent="0.25">
      <c r="C605" s="21"/>
      <c r="F605" s="21"/>
    </row>
    <row r="606" spans="2:6" x14ac:dyDescent="0.25">
      <c r="C606" s="21"/>
      <c r="F606" s="21"/>
    </row>
    <row r="607" spans="2:6" x14ac:dyDescent="0.25">
      <c r="C607" s="21"/>
      <c r="F607" s="21"/>
    </row>
    <row r="608" spans="2:6" x14ac:dyDescent="0.25">
      <c r="C608" s="21"/>
      <c r="F608" s="21"/>
    </row>
    <row r="609" spans="3:6" hidden="1" x14ac:dyDescent="0.25">
      <c r="C609" s="21"/>
      <c r="E609" s="23" t="s">
        <v>6</v>
      </c>
      <c r="F609" s="21"/>
    </row>
    <row r="610" spans="3:6" x14ac:dyDescent="0.25">
      <c r="C610" s="21"/>
      <c r="F610" s="21"/>
    </row>
    <row r="611" spans="3:6" x14ac:dyDescent="0.25">
      <c r="C611" s="21"/>
      <c r="F611" s="21"/>
    </row>
    <row r="612" spans="3:6" x14ac:dyDescent="0.25">
      <c r="C612" s="21"/>
      <c r="F612" s="21"/>
    </row>
    <row r="613" spans="3:6" x14ac:dyDescent="0.25">
      <c r="C613" s="21"/>
      <c r="F613" s="21"/>
    </row>
    <row r="614" spans="3:6" x14ac:dyDescent="0.25">
      <c r="C614" s="21"/>
      <c r="F614" s="21"/>
    </row>
    <row r="615" spans="3:6" x14ac:dyDescent="0.25">
      <c r="C615" s="21"/>
      <c r="F615" s="21"/>
    </row>
    <row r="616" spans="3:6" x14ac:dyDescent="0.25">
      <c r="C616" s="21"/>
      <c r="F616" s="21"/>
    </row>
    <row r="617" spans="3:6" x14ac:dyDescent="0.25">
      <c r="C617" s="21"/>
      <c r="F617" s="21"/>
    </row>
    <row r="618" spans="3:6" x14ac:dyDescent="0.25">
      <c r="C618" s="21"/>
      <c r="F618" s="21"/>
    </row>
    <row r="619" spans="3:6" x14ac:dyDescent="0.25">
      <c r="C619" s="21"/>
      <c r="F619" s="21"/>
    </row>
    <row r="620" spans="3:6" x14ac:dyDescent="0.25">
      <c r="C620" s="21"/>
      <c r="F620" s="21"/>
    </row>
    <row r="621" spans="3:6" x14ac:dyDescent="0.25">
      <c r="C621" s="21"/>
      <c r="F621" s="21"/>
    </row>
    <row r="622" spans="3:6" x14ac:dyDescent="0.25">
      <c r="C622" s="21"/>
      <c r="F622" s="21"/>
    </row>
    <row r="623" spans="3:6" x14ac:dyDescent="0.25">
      <c r="C623" s="21"/>
      <c r="F623" s="21"/>
    </row>
    <row r="624" spans="3:6" x14ac:dyDescent="0.25">
      <c r="C624" s="21"/>
      <c r="F624" s="21"/>
    </row>
    <row r="625" spans="3:6" x14ac:dyDescent="0.25">
      <c r="C625" s="21"/>
      <c r="F625" s="21"/>
    </row>
    <row r="626" spans="3:6" x14ac:dyDescent="0.25">
      <c r="C626" s="21"/>
      <c r="F626" s="21"/>
    </row>
    <row r="627" spans="3:6" x14ac:dyDescent="0.25">
      <c r="C627" s="21"/>
      <c r="F627" s="21"/>
    </row>
    <row r="628" spans="3:6" x14ac:dyDescent="0.25">
      <c r="C628" s="21"/>
      <c r="F628" s="21"/>
    </row>
    <row r="629" spans="3:6" x14ac:dyDescent="0.25">
      <c r="C629" s="21"/>
      <c r="F629" s="21"/>
    </row>
    <row r="630" spans="3:6" x14ac:dyDescent="0.25">
      <c r="C630" s="21"/>
      <c r="F630" s="21"/>
    </row>
    <row r="631" spans="3:6" x14ac:dyDescent="0.25">
      <c r="C631" s="21"/>
      <c r="F631" s="21"/>
    </row>
    <row r="632" spans="3:6" x14ac:dyDescent="0.25">
      <c r="C632" s="21"/>
      <c r="F632" s="21"/>
    </row>
    <row r="633" spans="3:6" x14ac:dyDescent="0.25">
      <c r="C633" s="21"/>
      <c r="F633" s="21"/>
    </row>
    <row r="634" spans="3:6" x14ac:dyDescent="0.25">
      <c r="C634" s="21"/>
      <c r="F634" s="21"/>
    </row>
    <row r="635" spans="3:6" x14ac:dyDescent="0.25">
      <c r="C635" s="21"/>
      <c r="F635" s="21"/>
    </row>
    <row r="636" spans="3:6" x14ac:dyDescent="0.25">
      <c r="C636" s="21"/>
      <c r="F636" s="21"/>
    </row>
    <row r="637" spans="3:6" x14ac:dyDescent="0.25">
      <c r="C637" s="21"/>
      <c r="F637" s="21"/>
    </row>
    <row r="638" spans="3:6" x14ac:dyDescent="0.25">
      <c r="C638" s="21"/>
      <c r="F638" s="21"/>
    </row>
    <row r="639" spans="3:6" x14ac:dyDescent="0.25">
      <c r="C639" s="21"/>
      <c r="F639" s="21"/>
    </row>
    <row r="640" spans="3:6" x14ac:dyDescent="0.25">
      <c r="C640" s="21"/>
      <c r="F640" s="21"/>
    </row>
    <row r="641" spans="3:6" x14ac:dyDescent="0.25">
      <c r="C641" s="21"/>
      <c r="F641" s="21"/>
    </row>
    <row r="642" spans="3:6" x14ac:dyDescent="0.25">
      <c r="C642" s="21"/>
      <c r="F642" s="21"/>
    </row>
    <row r="643" spans="3:6" x14ac:dyDescent="0.25">
      <c r="C643" s="21"/>
      <c r="F643" s="21"/>
    </row>
    <row r="644" spans="3:6" x14ac:dyDescent="0.25">
      <c r="C644" s="21"/>
      <c r="F644" s="21"/>
    </row>
    <row r="645" spans="3:6" x14ac:dyDescent="0.25">
      <c r="C645" s="21"/>
      <c r="F645" s="21"/>
    </row>
    <row r="646" spans="3:6" x14ac:dyDescent="0.25">
      <c r="C646" s="21"/>
      <c r="F646" s="21"/>
    </row>
    <row r="647" spans="3:6" x14ac:dyDescent="0.25">
      <c r="C647" s="21"/>
      <c r="F647" s="21"/>
    </row>
    <row r="648" spans="3:6" x14ac:dyDescent="0.25">
      <c r="C648" s="21"/>
      <c r="F648" s="21"/>
    </row>
    <row r="649" spans="3:6" x14ac:dyDescent="0.25">
      <c r="C649" s="21"/>
      <c r="F649" s="21"/>
    </row>
    <row r="650" spans="3:6" x14ac:dyDescent="0.25">
      <c r="C650" s="21"/>
      <c r="F650" s="21"/>
    </row>
    <row r="651" spans="3:6" x14ac:dyDescent="0.25">
      <c r="C651" s="21"/>
      <c r="F651" s="21"/>
    </row>
    <row r="652" spans="3:6" x14ac:dyDescent="0.25">
      <c r="C652" s="21"/>
      <c r="F652" s="21"/>
    </row>
    <row r="653" spans="3:6" x14ac:dyDescent="0.25">
      <c r="C653" s="21"/>
      <c r="F653" s="21"/>
    </row>
    <row r="654" spans="3:6" x14ac:dyDescent="0.25">
      <c r="C654" s="21"/>
      <c r="F654" s="21"/>
    </row>
    <row r="655" spans="3:6" x14ac:dyDescent="0.25">
      <c r="C655" s="21"/>
      <c r="F655" s="21"/>
    </row>
    <row r="656" spans="3:6" x14ac:dyDescent="0.25">
      <c r="C656" s="21"/>
      <c r="F656" s="21"/>
    </row>
    <row r="657" spans="3:6" x14ac:dyDescent="0.25">
      <c r="C657" s="21"/>
      <c r="F657" s="21"/>
    </row>
    <row r="658" spans="3:6" x14ac:dyDescent="0.25">
      <c r="C658" s="21"/>
      <c r="F658" s="21"/>
    </row>
    <row r="659" spans="3:6" x14ac:dyDescent="0.25">
      <c r="C659" s="21"/>
      <c r="F659" s="21"/>
    </row>
    <row r="660" spans="3:6" x14ac:dyDescent="0.25">
      <c r="C660" s="21"/>
      <c r="F660" s="21"/>
    </row>
    <row r="661" spans="3:6" x14ac:dyDescent="0.25">
      <c r="C661" s="21"/>
      <c r="F661" s="21"/>
    </row>
    <row r="662" spans="3:6" x14ac:dyDescent="0.25">
      <c r="C662" s="21"/>
      <c r="F662" s="21"/>
    </row>
    <row r="663" spans="3:6" x14ac:dyDescent="0.25">
      <c r="C663" s="21"/>
      <c r="F663" s="21"/>
    </row>
    <row r="664" spans="3:6" x14ac:dyDescent="0.25">
      <c r="C664" s="21"/>
      <c r="F664" s="21"/>
    </row>
    <row r="665" spans="3:6" x14ac:dyDescent="0.25">
      <c r="C665" s="21"/>
      <c r="F665" s="21"/>
    </row>
    <row r="666" spans="3:6" x14ac:dyDescent="0.25">
      <c r="C666" s="21"/>
      <c r="F666" s="21"/>
    </row>
    <row r="667" spans="3:6" x14ac:dyDescent="0.25">
      <c r="C667" s="21"/>
      <c r="F667" s="21"/>
    </row>
    <row r="668" spans="3:6" x14ac:dyDescent="0.25">
      <c r="C668" s="21"/>
      <c r="F668" s="21"/>
    </row>
    <row r="669" spans="3:6" x14ac:dyDescent="0.25">
      <c r="C669" s="21"/>
      <c r="F669" s="21"/>
    </row>
    <row r="670" spans="3:6" x14ac:dyDescent="0.25">
      <c r="C670" s="21"/>
      <c r="F670" s="21"/>
    </row>
    <row r="671" spans="3:6" x14ac:dyDescent="0.25">
      <c r="C671" s="21"/>
      <c r="F671" s="21"/>
    </row>
    <row r="672" spans="3:6" x14ac:dyDescent="0.25">
      <c r="C672" s="21"/>
      <c r="F672" s="21"/>
    </row>
    <row r="673" spans="3:6" x14ac:dyDescent="0.25">
      <c r="C673" s="21"/>
      <c r="F673" s="21"/>
    </row>
    <row r="674" spans="3:6" x14ac:dyDescent="0.25">
      <c r="C674" s="21"/>
      <c r="F674" s="21"/>
    </row>
    <row r="675" spans="3:6" x14ac:dyDescent="0.25">
      <c r="C675" s="21"/>
      <c r="F675" s="21"/>
    </row>
    <row r="676" spans="3:6" x14ac:dyDescent="0.25">
      <c r="C676" s="21"/>
      <c r="F676" s="21"/>
    </row>
    <row r="677" spans="3:6" x14ac:dyDescent="0.25">
      <c r="C677" s="21"/>
      <c r="F677" s="21"/>
    </row>
    <row r="678" spans="3:6" x14ac:dyDescent="0.25">
      <c r="C678" s="21"/>
      <c r="F678" s="21"/>
    </row>
    <row r="679" spans="3:6" x14ac:dyDescent="0.25">
      <c r="C679" s="21"/>
      <c r="F679" s="21"/>
    </row>
    <row r="680" spans="3:6" x14ac:dyDescent="0.25">
      <c r="C680" s="21"/>
      <c r="F680" s="21"/>
    </row>
    <row r="681" spans="3:6" x14ac:dyDescent="0.25">
      <c r="C681" s="21"/>
      <c r="F681" s="21"/>
    </row>
    <row r="682" spans="3:6" x14ac:dyDescent="0.25">
      <c r="C682" s="21"/>
      <c r="F682" s="21"/>
    </row>
    <row r="683" spans="3:6" x14ac:dyDescent="0.25">
      <c r="C683" s="21"/>
      <c r="F683" s="21"/>
    </row>
    <row r="684" spans="3:6" x14ac:dyDescent="0.25">
      <c r="C684" s="21"/>
      <c r="F684" s="21"/>
    </row>
    <row r="685" spans="3:6" x14ac:dyDescent="0.25">
      <c r="C685" s="21"/>
      <c r="F685" s="21"/>
    </row>
    <row r="686" spans="3:6" x14ac:dyDescent="0.25">
      <c r="C686" s="21"/>
      <c r="F686" s="21"/>
    </row>
    <row r="687" spans="3:6" x14ac:dyDescent="0.25">
      <c r="C687" s="21"/>
      <c r="F687" s="21"/>
    </row>
    <row r="688" spans="3:6" x14ac:dyDescent="0.25">
      <c r="C688" s="21"/>
      <c r="F688" s="21"/>
    </row>
    <row r="689" spans="3:6" x14ac:dyDescent="0.25">
      <c r="C689" s="21"/>
      <c r="F689" s="21"/>
    </row>
    <row r="690" spans="3:6" x14ac:dyDescent="0.25">
      <c r="C690" s="21"/>
      <c r="F690" s="21"/>
    </row>
    <row r="691" spans="3:6" x14ac:dyDescent="0.25">
      <c r="C691" s="21"/>
      <c r="F691" s="21"/>
    </row>
    <row r="692" spans="3:6" x14ac:dyDescent="0.25">
      <c r="C692" s="21"/>
      <c r="F692" s="21"/>
    </row>
    <row r="693" spans="3:6" x14ac:dyDescent="0.25">
      <c r="C693" s="21"/>
      <c r="F693" s="21"/>
    </row>
    <row r="694" spans="3:6" x14ac:dyDescent="0.25">
      <c r="C694" s="21"/>
      <c r="F694" s="21"/>
    </row>
    <row r="695" spans="3:6" x14ac:dyDescent="0.25">
      <c r="C695" s="21"/>
      <c r="F695" s="21"/>
    </row>
    <row r="696" spans="3:6" x14ac:dyDescent="0.25">
      <c r="C696" s="21"/>
      <c r="F696" s="21"/>
    </row>
    <row r="697" spans="3:6" x14ac:dyDescent="0.25">
      <c r="C697" s="21"/>
      <c r="F697" s="21"/>
    </row>
    <row r="698" spans="3:6" x14ac:dyDescent="0.25">
      <c r="C698" s="21"/>
      <c r="F698" s="21"/>
    </row>
    <row r="699" spans="3:6" x14ac:dyDescent="0.25">
      <c r="C699" s="21"/>
      <c r="F699" s="21"/>
    </row>
    <row r="700" spans="3:6" x14ac:dyDescent="0.25">
      <c r="C700" s="21"/>
      <c r="F700" s="21"/>
    </row>
    <row r="701" spans="3:6" x14ac:dyDescent="0.25">
      <c r="C701" s="21"/>
      <c r="F701" s="21"/>
    </row>
    <row r="702" spans="3:6" x14ac:dyDescent="0.25">
      <c r="C702" s="21"/>
      <c r="F702" s="21"/>
    </row>
    <row r="703" spans="3:6" x14ac:dyDescent="0.25">
      <c r="C703" s="21"/>
      <c r="F703" s="21"/>
    </row>
    <row r="704" spans="3:6" x14ac:dyDescent="0.25">
      <c r="C704" s="21"/>
      <c r="F704" s="21"/>
    </row>
    <row r="705" spans="3:6" x14ac:dyDescent="0.25">
      <c r="C705" s="21"/>
      <c r="F705" s="21"/>
    </row>
    <row r="706" spans="3:6" x14ac:dyDescent="0.25">
      <c r="C706" s="21"/>
      <c r="F706" s="21"/>
    </row>
    <row r="707" spans="3:6" x14ac:dyDescent="0.25">
      <c r="C707" s="21"/>
      <c r="F707" s="21"/>
    </row>
    <row r="708" spans="3:6" x14ac:dyDescent="0.25">
      <c r="C708" s="21"/>
      <c r="F708" s="21"/>
    </row>
    <row r="709" spans="3:6" x14ac:dyDescent="0.25">
      <c r="C709" s="21"/>
      <c r="F709" s="21"/>
    </row>
    <row r="710" spans="3:6" x14ac:dyDescent="0.25">
      <c r="C710" s="21"/>
      <c r="F710" s="21"/>
    </row>
    <row r="711" spans="3:6" x14ac:dyDescent="0.25">
      <c r="C711" s="21"/>
      <c r="F711" s="21"/>
    </row>
    <row r="712" spans="3:6" x14ac:dyDescent="0.25">
      <c r="C712" s="21"/>
      <c r="F712" s="21"/>
    </row>
    <row r="713" spans="3:6" x14ac:dyDescent="0.25">
      <c r="C713" s="21"/>
      <c r="F713" s="21"/>
    </row>
    <row r="714" spans="3:6" x14ac:dyDescent="0.25">
      <c r="C714" s="21"/>
      <c r="F714" s="21"/>
    </row>
    <row r="715" spans="3:6" x14ac:dyDescent="0.25">
      <c r="C715" s="21"/>
      <c r="F715" s="21"/>
    </row>
    <row r="716" spans="3:6" x14ac:dyDescent="0.25">
      <c r="C716" s="21"/>
      <c r="F716" s="21"/>
    </row>
    <row r="717" spans="3:6" x14ac:dyDescent="0.25">
      <c r="C717" s="21"/>
      <c r="F717" s="21"/>
    </row>
    <row r="718" spans="3:6" x14ac:dyDescent="0.25">
      <c r="C718" s="21"/>
      <c r="F718" s="21"/>
    </row>
    <row r="719" spans="3:6" x14ac:dyDescent="0.25">
      <c r="C719" s="21"/>
      <c r="F719" s="21"/>
    </row>
    <row r="720" spans="3:6" x14ac:dyDescent="0.25">
      <c r="C720" s="21"/>
      <c r="F720" s="21"/>
    </row>
    <row r="721" spans="3:6" x14ac:dyDescent="0.25">
      <c r="C721" s="21"/>
      <c r="F721" s="21"/>
    </row>
    <row r="722" spans="3:6" x14ac:dyDescent="0.25">
      <c r="C722" s="21"/>
      <c r="F722" s="21"/>
    </row>
    <row r="723" spans="3:6" x14ac:dyDescent="0.25">
      <c r="C723" s="21"/>
      <c r="F723" s="21"/>
    </row>
    <row r="724" spans="3:6" x14ac:dyDescent="0.25">
      <c r="C724" s="21"/>
      <c r="F724" s="21"/>
    </row>
    <row r="725" spans="3:6" x14ac:dyDescent="0.25">
      <c r="C725" s="21"/>
      <c r="F725" s="21"/>
    </row>
    <row r="726" spans="3:6" x14ac:dyDescent="0.25">
      <c r="C726" s="21"/>
      <c r="F726" s="21"/>
    </row>
    <row r="727" spans="3:6" x14ac:dyDescent="0.25">
      <c r="C727" s="21"/>
      <c r="F727" s="21"/>
    </row>
    <row r="728" spans="3:6" x14ac:dyDescent="0.25">
      <c r="C728" s="21"/>
      <c r="F728" s="21"/>
    </row>
    <row r="729" spans="3:6" x14ac:dyDescent="0.25">
      <c r="C729" s="21"/>
      <c r="F729" s="21"/>
    </row>
    <row r="730" spans="3:6" x14ac:dyDescent="0.25">
      <c r="C730" s="21"/>
      <c r="F730" s="21"/>
    </row>
    <row r="731" spans="3:6" x14ac:dyDescent="0.25">
      <c r="C731" s="21"/>
      <c r="F731" s="21"/>
    </row>
    <row r="732" spans="3:6" x14ac:dyDescent="0.25">
      <c r="C732" s="21"/>
      <c r="F732" s="21"/>
    </row>
    <row r="733" spans="3:6" x14ac:dyDescent="0.25">
      <c r="C733" s="21"/>
      <c r="F733" s="21"/>
    </row>
    <row r="734" spans="3:6" x14ac:dyDescent="0.25">
      <c r="C734" s="21"/>
      <c r="F734" s="21"/>
    </row>
    <row r="735" spans="3:6" x14ac:dyDescent="0.25">
      <c r="C735" s="21"/>
      <c r="F735" s="21"/>
    </row>
    <row r="736" spans="3:6" x14ac:dyDescent="0.25">
      <c r="C736" s="21"/>
      <c r="F736" s="21"/>
    </row>
    <row r="737" spans="3:6" x14ac:dyDescent="0.25">
      <c r="C737" s="21"/>
      <c r="F737" s="21"/>
    </row>
  </sheetData>
  <mergeCells count="4">
    <mergeCell ref="B3:C3"/>
    <mergeCell ref="B4:C4"/>
    <mergeCell ref="B1:C1"/>
    <mergeCell ref="B2:C2"/>
  </mergeCells>
  <dataValidations count="2">
    <dataValidation type="list" allowBlank="1" showErrorMessage="1" sqref="E609 JA609 SW609 ACS609 AMO609 AWK609 BGG609 BQC609 BZY609 CJU609 CTQ609 DDM609 DNI609 DXE609 EHA609 EQW609 FAS609 FKO609 FUK609 GEG609 GOC609 GXY609 HHU609 HRQ609 IBM609 ILI609 IVE609 JFA609 JOW609 JYS609 KIO609 KSK609 LCG609 LMC609 LVY609 MFU609 MPQ609 MZM609 NJI609 NTE609 ODA609 OMW609 OWS609 PGO609 PQK609 QAG609 QKC609 QTY609 RDU609 RNQ609 RXM609 SHI609 SRE609 TBA609 TKW609 TUS609 UEO609 UOK609 UYG609 VIC609 VRY609 WBU609 WLQ609 WVM609 E66145 JA66145 SW66145 ACS66145 AMO66145 AWK66145 BGG66145 BQC66145 BZY66145 CJU66145 CTQ66145 DDM66145 DNI66145 DXE66145 EHA66145 EQW66145 FAS66145 FKO66145 FUK66145 GEG66145 GOC66145 GXY66145 HHU66145 HRQ66145 IBM66145 ILI66145 IVE66145 JFA66145 JOW66145 JYS66145 KIO66145 KSK66145 LCG66145 LMC66145 LVY66145 MFU66145 MPQ66145 MZM66145 NJI66145 NTE66145 ODA66145 OMW66145 OWS66145 PGO66145 PQK66145 QAG66145 QKC66145 QTY66145 RDU66145 RNQ66145 RXM66145 SHI66145 SRE66145 TBA66145 TKW66145 TUS66145 UEO66145 UOK66145 UYG66145 VIC66145 VRY66145 WBU66145 WLQ66145 WVM66145 E131681 JA131681 SW131681 ACS131681 AMO131681 AWK131681 BGG131681 BQC131681 BZY131681 CJU131681 CTQ131681 DDM131681 DNI131681 DXE131681 EHA131681 EQW131681 FAS131681 FKO131681 FUK131681 GEG131681 GOC131681 GXY131681 HHU131681 HRQ131681 IBM131681 ILI131681 IVE131681 JFA131681 JOW131681 JYS131681 KIO131681 KSK131681 LCG131681 LMC131681 LVY131681 MFU131681 MPQ131681 MZM131681 NJI131681 NTE131681 ODA131681 OMW131681 OWS131681 PGO131681 PQK131681 QAG131681 QKC131681 QTY131681 RDU131681 RNQ131681 RXM131681 SHI131681 SRE131681 TBA131681 TKW131681 TUS131681 UEO131681 UOK131681 UYG131681 VIC131681 VRY131681 WBU131681 WLQ131681 WVM131681 E197217 JA197217 SW197217 ACS197217 AMO197217 AWK197217 BGG197217 BQC197217 BZY197217 CJU197217 CTQ197217 DDM197217 DNI197217 DXE197217 EHA197217 EQW197217 FAS197217 FKO197217 FUK197217 GEG197217 GOC197217 GXY197217 HHU197217 HRQ197217 IBM197217 ILI197217 IVE197217 JFA197217 JOW197217 JYS197217 KIO197217 KSK197217 LCG197217 LMC197217 LVY197217 MFU197217 MPQ197217 MZM197217 NJI197217 NTE197217 ODA197217 OMW197217 OWS197217 PGO197217 PQK197217 QAG197217 QKC197217 QTY197217 RDU197217 RNQ197217 RXM197217 SHI197217 SRE197217 TBA197217 TKW197217 TUS197217 UEO197217 UOK197217 UYG197217 VIC197217 VRY197217 WBU197217 WLQ197217 WVM197217 E262753 JA262753 SW262753 ACS262753 AMO262753 AWK262753 BGG262753 BQC262753 BZY262753 CJU262753 CTQ262753 DDM262753 DNI262753 DXE262753 EHA262753 EQW262753 FAS262753 FKO262753 FUK262753 GEG262753 GOC262753 GXY262753 HHU262753 HRQ262753 IBM262753 ILI262753 IVE262753 JFA262753 JOW262753 JYS262753 KIO262753 KSK262753 LCG262753 LMC262753 LVY262753 MFU262753 MPQ262753 MZM262753 NJI262753 NTE262753 ODA262753 OMW262753 OWS262753 PGO262753 PQK262753 QAG262753 QKC262753 QTY262753 RDU262753 RNQ262753 RXM262753 SHI262753 SRE262753 TBA262753 TKW262753 TUS262753 UEO262753 UOK262753 UYG262753 VIC262753 VRY262753 WBU262753 WLQ262753 WVM262753 E328289 JA328289 SW328289 ACS328289 AMO328289 AWK328289 BGG328289 BQC328289 BZY328289 CJU328289 CTQ328289 DDM328289 DNI328289 DXE328289 EHA328289 EQW328289 FAS328289 FKO328289 FUK328289 GEG328289 GOC328289 GXY328289 HHU328289 HRQ328289 IBM328289 ILI328289 IVE328289 JFA328289 JOW328289 JYS328289 KIO328289 KSK328289 LCG328289 LMC328289 LVY328289 MFU328289 MPQ328289 MZM328289 NJI328289 NTE328289 ODA328289 OMW328289 OWS328289 PGO328289 PQK328289 QAG328289 QKC328289 QTY328289 RDU328289 RNQ328289 RXM328289 SHI328289 SRE328289 TBA328289 TKW328289 TUS328289 UEO328289 UOK328289 UYG328289 VIC328289 VRY328289 WBU328289 WLQ328289 WVM328289 E393825 JA393825 SW393825 ACS393825 AMO393825 AWK393825 BGG393825 BQC393825 BZY393825 CJU393825 CTQ393825 DDM393825 DNI393825 DXE393825 EHA393825 EQW393825 FAS393825 FKO393825 FUK393825 GEG393825 GOC393825 GXY393825 HHU393825 HRQ393825 IBM393825 ILI393825 IVE393825 JFA393825 JOW393825 JYS393825 KIO393825 KSK393825 LCG393825 LMC393825 LVY393825 MFU393825 MPQ393825 MZM393825 NJI393825 NTE393825 ODA393825 OMW393825 OWS393825 PGO393825 PQK393825 QAG393825 QKC393825 QTY393825 RDU393825 RNQ393825 RXM393825 SHI393825 SRE393825 TBA393825 TKW393825 TUS393825 UEO393825 UOK393825 UYG393825 VIC393825 VRY393825 WBU393825 WLQ393825 WVM393825 E459361 JA459361 SW459361 ACS459361 AMO459361 AWK459361 BGG459361 BQC459361 BZY459361 CJU459361 CTQ459361 DDM459361 DNI459361 DXE459361 EHA459361 EQW459361 FAS459361 FKO459361 FUK459361 GEG459361 GOC459361 GXY459361 HHU459361 HRQ459361 IBM459361 ILI459361 IVE459361 JFA459361 JOW459361 JYS459361 KIO459361 KSK459361 LCG459361 LMC459361 LVY459361 MFU459361 MPQ459361 MZM459361 NJI459361 NTE459361 ODA459361 OMW459361 OWS459361 PGO459361 PQK459361 QAG459361 QKC459361 QTY459361 RDU459361 RNQ459361 RXM459361 SHI459361 SRE459361 TBA459361 TKW459361 TUS459361 UEO459361 UOK459361 UYG459361 VIC459361 VRY459361 WBU459361 WLQ459361 WVM459361 E524897 JA524897 SW524897 ACS524897 AMO524897 AWK524897 BGG524897 BQC524897 BZY524897 CJU524897 CTQ524897 DDM524897 DNI524897 DXE524897 EHA524897 EQW524897 FAS524897 FKO524897 FUK524897 GEG524897 GOC524897 GXY524897 HHU524897 HRQ524897 IBM524897 ILI524897 IVE524897 JFA524897 JOW524897 JYS524897 KIO524897 KSK524897 LCG524897 LMC524897 LVY524897 MFU524897 MPQ524897 MZM524897 NJI524897 NTE524897 ODA524897 OMW524897 OWS524897 PGO524897 PQK524897 QAG524897 QKC524897 QTY524897 RDU524897 RNQ524897 RXM524897 SHI524897 SRE524897 TBA524897 TKW524897 TUS524897 UEO524897 UOK524897 UYG524897 VIC524897 VRY524897 WBU524897 WLQ524897 WVM524897 E590433 JA590433 SW590433 ACS590433 AMO590433 AWK590433 BGG590433 BQC590433 BZY590433 CJU590433 CTQ590433 DDM590433 DNI590433 DXE590433 EHA590433 EQW590433 FAS590433 FKO590433 FUK590433 GEG590433 GOC590433 GXY590433 HHU590433 HRQ590433 IBM590433 ILI590433 IVE590433 JFA590433 JOW590433 JYS590433 KIO590433 KSK590433 LCG590433 LMC590433 LVY590433 MFU590433 MPQ590433 MZM590433 NJI590433 NTE590433 ODA590433 OMW590433 OWS590433 PGO590433 PQK590433 QAG590433 QKC590433 QTY590433 RDU590433 RNQ590433 RXM590433 SHI590433 SRE590433 TBA590433 TKW590433 TUS590433 UEO590433 UOK590433 UYG590433 VIC590433 VRY590433 WBU590433 WLQ590433 WVM590433 E655969 JA655969 SW655969 ACS655969 AMO655969 AWK655969 BGG655969 BQC655969 BZY655969 CJU655969 CTQ655969 DDM655969 DNI655969 DXE655969 EHA655969 EQW655969 FAS655969 FKO655969 FUK655969 GEG655969 GOC655969 GXY655969 HHU655969 HRQ655969 IBM655969 ILI655969 IVE655969 JFA655969 JOW655969 JYS655969 KIO655969 KSK655969 LCG655969 LMC655969 LVY655969 MFU655969 MPQ655969 MZM655969 NJI655969 NTE655969 ODA655969 OMW655969 OWS655969 PGO655969 PQK655969 QAG655969 QKC655969 QTY655969 RDU655969 RNQ655969 RXM655969 SHI655969 SRE655969 TBA655969 TKW655969 TUS655969 UEO655969 UOK655969 UYG655969 VIC655969 VRY655969 WBU655969 WLQ655969 WVM655969 E721505 JA721505 SW721505 ACS721505 AMO721505 AWK721505 BGG721505 BQC721505 BZY721505 CJU721505 CTQ721505 DDM721505 DNI721505 DXE721505 EHA721505 EQW721505 FAS721505 FKO721505 FUK721505 GEG721505 GOC721505 GXY721505 HHU721505 HRQ721505 IBM721505 ILI721505 IVE721505 JFA721505 JOW721505 JYS721505 KIO721505 KSK721505 LCG721505 LMC721505 LVY721505 MFU721505 MPQ721505 MZM721505 NJI721505 NTE721505 ODA721505 OMW721505 OWS721505 PGO721505 PQK721505 QAG721505 QKC721505 QTY721505 RDU721505 RNQ721505 RXM721505 SHI721505 SRE721505 TBA721505 TKW721505 TUS721505 UEO721505 UOK721505 UYG721505 VIC721505 VRY721505 WBU721505 WLQ721505 WVM721505 E787041 JA787041 SW787041 ACS787041 AMO787041 AWK787041 BGG787041 BQC787041 BZY787041 CJU787041 CTQ787041 DDM787041 DNI787041 DXE787041 EHA787041 EQW787041 FAS787041 FKO787041 FUK787041 GEG787041 GOC787041 GXY787041 HHU787041 HRQ787041 IBM787041 ILI787041 IVE787041 JFA787041 JOW787041 JYS787041 KIO787041 KSK787041 LCG787041 LMC787041 LVY787041 MFU787041 MPQ787041 MZM787041 NJI787041 NTE787041 ODA787041 OMW787041 OWS787041 PGO787041 PQK787041 QAG787041 QKC787041 QTY787041 RDU787041 RNQ787041 RXM787041 SHI787041 SRE787041 TBA787041 TKW787041 TUS787041 UEO787041 UOK787041 UYG787041 VIC787041 VRY787041 WBU787041 WLQ787041 WVM787041 E852577 JA852577 SW852577 ACS852577 AMO852577 AWK852577 BGG852577 BQC852577 BZY852577 CJU852577 CTQ852577 DDM852577 DNI852577 DXE852577 EHA852577 EQW852577 FAS852577 FKO852577 FUK852577 GEG852577 GOC852577 GXY852577 HHU852577 HRQ852577 IBM852577 ILI852577 IVE852577 JFA852577 JOW852577 JYS852577 KIO852577 KSK852577 LCG852577 LMC852577 LVY852577 MFU852577 MPQ852577 MZM852577 NJI852577 NTE852577 ODA852577 OMW852577 OWS852577 PGO852577 PQK852577 QAG852577 QKC852577 QTY852577 RDU852577 RNQ852577 RXM852577 SHI852577 SRE852577 TBA852577 TKW852577 TUS852577 UEO852577 UOK852577 UYG852577 VIC852577 VRY852577 WBU852577 WLQ852577 WVM852577 E918113 JA918113 SW918113 ACS918113 AMO918113 AWK918113 BGG918113 BQC918113 BZY918113 CJU918113 CTQ918113 DDM918113 DNI918113 DXE918113 EHA918113 EQW918113 FAS918113 FKO918113 FUK918113 GEG918113 GOC918113 GXY918113 HHU918113 HRQ918113 IBM918113 ILI918113 IVE918113 JFA918113 JOW918113 JYS918113 KIO918113 KSK918113 LCG918113 LMC918113 LVY918113 MFU918113 MPQ918113 MZM918113 NJI918113 NTE918113 ODA918113 OMW918113 OWS918113 PGO918113 PQK918113 QAG918113 QKC918113 QTY918113 RDU918113 RNQ918113 RXM918113 SHI918113 SRE918113 TBA918113 TKW918113 TUS918113 UEO918113 UOK918113 UYG918113 VIC918113 VRY918113 WBU918113 WLQ918113 WVM918113 E983649 JA983649 SW983649 ACS983649 AMO983649 AWK983649 BGG983649 BQC983649 BZY983649 CJU983649 CTQ983649 DDM983649 DNI983649 DXE983649 EHA983649 EQW983649 FAS983649 FKO983649 FUK983649 GEG983649 GOC983649 GXY983649 HHU983649 HRQ983649 IBM983649 ILI983649 IVE983649 JFA983649 JOW983649 JYS983649 KIO983649 KSK983649 LCG983649 LMC983649 LVY983649 MFU983649 MPQ983649 MZM983649 NJI983649 NTE983649 ODA983649 OMW983649 OWS983649 PGO983649 PQK983649 QAG983649 QKC983649 QTY983649 RDU983649 RNQ983649 RXM983649 SHI983649 SRE983649 TBA983649 TKW983649 TUS983649 UEO983649 UOK983649 UYG983649 VIC983649 VRY983649 WBU983649 WLQ983649 WVM983649">
      <formula1>"Francese,Italiano"</formula1>
      <formula2>0</formula2>
    </dataValidation>
    <dataValidation allowBlank="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formula1>0</formula1>
      <formula2>0</formula2>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737"/>
  <sheetViews>
    <sheetView workbookViewId="0">
      <selection activeCell="F13" sqref="F13"/>
    </sheetView>
  </sheetViews>
  <sheetFormatPr defaultColWidth="8.7109375" defaultRowHeight="15" x14ac:dyDescent="0.25"/>
  <cols>
    <col min="1" max="1" width="1.7109375" style="19" customWidth="1"/>
    <col min="2" max="2" width="7" style="20" bestFit="1" customWidth="1"/>
    <col min="3" max="3" width="15.7109375" style="24" bestFit="1" customWidth="1"/>
    <col min="4" max="4" width="17.85546875" style="19" bestFit="1" customWidth="1"/>
    <col min="5" max="5" width="16.28515625" style="22" bestFit="1" customWidth="1"/>
    <col min="6" max="6" width="18.85546875" style="22" customWidth="1"/>
    <col min="7" max="7" width="17.42578125" style="19" customWidth="1"/>
    <col min="8" max="8" width="12.7109375" style="19" customWidth="1"/>
    <col min="9" max="9" width="15.140625" style="19" customWidth="1"/>
    <col min="10" max="11" width="8.7109375" style="19"/>
    <col min="12" max="12" width="12" style="19" customWidth="1"/>
    <col min="13" max="256" width="8.7109375" style="19"/>
    <col min="257" max="257" width="1.7109375" style="19" customWidth="1"/>
    <col min="258" max="258" width="19.42578125" style="19" customWidth="1"/>
    <col min="259" max="259" width="26.28515625" style="19" customWidth="1"/>
    <col min="260" max="260" width="25" style="19" customWidth="1"/>
    <col min="261" max="261" width="30.140625" style="19" customWidth="1"/>
    <col min="262" max="262" width="33.5703125" style="19" customWidth="1"/>
    <col min="263" max="263" width="17.42578125" style="19" customWidth="1"/>
    <col min="264" max="264" width="12.7109375" style="19" customWidth="1"/>
    <col min="265" max="265" width="15.140625" style="19" customWidth="1"/>
    <col min="266" max="267" width="8.7109375" style="19"/>
    <col min="268" max="268" width="12" style="19" customWidth="1"/>
    <col min="269" max="512" width="8.7109375" style="19"/>
    <col min="513" max="513" width="1.7109375" style="19" customWidth="1"/>
    <col min="514" max="514" width="19.42578125" style="19" customWidth="1"/>
    <col min="515" max="515" width="26.28515625" style="19" customWidth="1"/>
    <col min="516" max="516" width="25" style="19" customWidth="1"/>
    <col min="517" max="517" width="30.140625" style="19" customWidth="1"/>
    <col min="518" max="518" width="33.5703125" style="19" customWidth="1"/>
    <col min="519" max="519" width="17.42578125" style="19" customWidth="1"/>
    <col min="520" max="520" width="12.7109375" style="19" customWidth="1"/>
    <col min="521" max="521" width="15.140625" style="19" customWidth="1"/>
    <col min="522" max="523" width="8.7109375" style="19"/>
    <col min="524" max="524" width="12" style="19" customWidth="1"/>
    <col min="525" max="768" width="8.7109375" style="19"/>
    <col min="769" max="769" width="1.7109375" style="19" customWidth="1"/>
    <col min="770" max="770" width="19.42578125" style="19" customWidth="1"/>
    <col min="771" max="771" width="26.28515625" style="19" customWidth="1"/>
    <col min="772" max="772" width="25" style="19" customWidth="1"/>
    <col min="773" max="773" width="30.140625" style="19" customWidth="1"/>
    <col min="774" max="774" width="33.5703125" style="19" customWidth="1"/>
    <col min="775" max="775" width="17.42578125" style="19" customWidth="1"/>
    <col min="776" max="776" width="12.7109375" style="19" customWidth="1"/>
    <col min="777" max="777" width="15.140625" style="19" customWidth="1"/>
    <col min="778" max="779" width="8.7109375" style="19"/>
    <col min="780" max="780" width="12" style="19" customWidth="1"/>
    <col min="781" max="1024" width="8.7109375" style="19"/>
    <col min="1025" max="1025" width="1.7109375" style="19" customWidth="1"/>
    <col min="1026" max="1026" width="19.42578125" style="19" customWidth="1"/>
    <col min="1027" max="1027" width="26.28515625" style="19" customWidth="1"/>
    <col min="1028" max="1028" width="25" style="19" customWidth="1"/>
    <col min="1029" max="1029" width="30.140625" style="19" customWidth="1"/>
    <col min="1030" max="1030" width="33.5703125" style="19" customWidth="1"/>
    <col min="1031" max="1031" width="17.42578125" style="19" customWidth="1"/>
    <col min="1032" max="1032" width="12.7109375" style="19" customWidth="1"/>
    <col min="1033" max="1033" width="15.140625" style="19" customWidth="1"/>
    <col min="1034" max="1035" width="8.7109375" style="19"/>
    <col min="1036" max="1036" width="12" style="19" customWidth="1"/>
    <col min="1037" max="1280" width="8.7109375" style="19"/>
    <col min="1281" max="1281" width="1.7109375" style="19" customWidth="1"/>
    <col min="1282" max="1282" width="19.42578125" style="19" customWidth="1"/>
    <col min="1283" max="1283" width="26.28515625" style="19" customWidth="1"/>
    <col min="1284" max="1284" width="25" style="19" customWidth="1"/>
    <col min="1285" max="1285" width="30.140625" style="19" customWidth="1"/>
    <col min="1286" max="1286" width="33.5703125" style="19" customWidth="1"/>
    <col min="1287" max="1287" width="17.42578125" style="19" customWidth="1"/>
    <col min="1288" max="1288" width="12.7109375" style="19" customWidth="1"/>
    <col min="1289" max="1289" width="15.140625" style="19" customWidth="1"/>
    <col min="1290" max="1291" width="8.7109375" style="19"/>
    <col min="1292" max="1292" width="12" style="19" customWidth="1"/>
    <col min="1293" max="1536" width="8.7109375" style="19"/>
    <col min="1537" max="1537" width="1.7109375" style="19" customWidth="1"/>
    <col min="1538" max="1538" width="19.42578125" style="19" customWidth="1"/>
    <col min="1539" max="1539" width="26.28515625" style="19" customWidth="1"/>
    <col min="1540" max="1540" width="25" style="19" customWidth="1"/>
    <col min="1541" max="1541" width="30.140625" style="19" customWidth="1"/>
    <col min="1542" max="1542" width="33.5703125" style="19" customWidth="1"/>
    <col min="1543" max="1543" width="17.42578125" style="19" customWidth="1"/>
    <col min="1544" max="1544" width="12.7109375" style="19" customWidth="1"/>
    <col min="1545" max="1545" width="15.140625" style="19" customWidth="1"/>
    <col min="1546" max="1547" width="8.7109375" style="19"/>
    <col min="1548" max="1548" width="12" style="19" customWidth="1"/>
    <col min="1549" max="1792" width="8.7109375" style="19"/>
    <col min="1793" max="1793" width="1.7109375" style="19" customWidth="1"/>
    <col min="1794" max="1794" width="19.42578125" style="19" customWidth="1"/>
    <col min="1795" max="1795" width="26.28515625" style="19" customWidth="1"/>
    <col min="1796" max="1796" width="25" style="19" customWidth="1"/>
    <col min="1797" max="1797" width="30.140625" style="19" customWidth="1"/>
    <col min="1798" max="1798" width="33.5703125" style="19" customWidth="1"/>
    <col min="1799" max="1799" width="17.42578125" style="19" customWidth="1"/>
    <col min="1800" max="1800" width="12.7109375" style="19" customWidth="1"/>
    <col min="1801" max="1801" width="15.140625" style="19" customWidth="1"/>
    <col min="1802" max="1803" width="8.7109375" style="19"/>
    <col min="1804" max="1804" width="12" style="19" customWidth="1"/>
    <col min="1805" max="2048" width="8.7109375" style="19"/>
    <col min="2049" max="2049" width="1.7109375" style="19" customWidth="1"/>
    <col min="2050" max="2050" width="19.42578125" style="19" customWidth="1"/>
    <col min="2051" max="2051" width="26.28515625" style="19" customWidth="1"/>
    <col min="2052" max="2052" width="25" style="19" customWidth="1"/>
    <col min="2053" max="2053" width="30.140625" style="19" customWidth="1"/>
    <col min="2054" max="2054" width="33.5703125" style="19" customWidth="1"/>
    <col min="2055" max="2055" width="17.42578125" style="19" customWidth="1"/>
    <col min="2056" max="2056" width="12.7109375" style="19" customWidth="1"/>
    <col min="2057" max="2057" width="15.140625" style="19" customWidth="1"/>
    <col min="2058" max="2059" width="8.7109375" style="19"/>
    <col min="2060" max="2060" width="12" style="19" customWidth="1"/>
    <col min="2061" max="2304" width="8.7109375" style="19"/>
    <col min="2305" max="2305" width="1.7109375" style="19" customWidth="1"/>
    <col min="2306" max="2306" width="19.42578125" style="19" customWidth="1"/>
    <col min="2307" max="2307" width="26.28515625" style="19" customWidth="1"/>
    <col min="2308" max="2308" width="25" style="19" customWidth="1"/>
    <col min="2309" max="2309" width="30.140625" style="19" customWidth="1"/>
    <col min="2310" max="2310" width="33.5703125" style="19" customWidth="1"/>
    <col min="2311" max="2311" width="17.42578125" style="19" customWidth="1"/>
    <col min="2312" max="2312" width="12.7109375" style="19" customWidth="1"/>
    <col min="2313" max="2313" width="15.140625" style="19" customWidth="1"/>
    <col min="2314" max="2315" width="8.7109375" style="19"/>
    <col min="2316" max="2316" width="12" style="19" customWidth="1"/>
    <col min="2317" max="2560" width="8.7109375" style="19"/>
    <col min="2561" max="2561" width="1.7109375" style="19" customWidth="1"/>
    <col min="2562" max="2562" width="19.42578125" style="19" customWidth="1"/>
    <col min="2563" max="2563" width="26.28515625" style="19" customWidth="1"/>
    <col min="2564" max="2564" width="25" style="19" customWidth="1"/>
    <col min="2565" max="2565" width="30.140625" style="19" customWidth="1"/>
    <col min="2566" max="2566" width="33.5703125" style="19" customWidth="1"/>
    <col min="2567" max="2567" width="17.42578125" style="19" customWidth="1"/>
    <col min="2568" max="2568" width="12.7109375" style="19" customWidth="1"/>
    <col min="2569" max="2569" width="15.140625" style="19" customWidth="1"/>
    <col min="2570" max="2571" width="8.7109375" style="19"/>
    <col min="2572" max="2572" width="12" style="19" customWidth="1"/>
    <col min="2573" max="2816" width="8.7109375" style="19"/>
    <col min="2817" max="2817" width="1.7109375" style="19" customWidth="1"/>
    <col min="2818" max="2818" width="19.42578125" style="19" customWidth="1"/>
    <col min="2819" max="2819" width="26.28515625" style="19" customWidth="1"/>
    <col min="2820" max="2820" width="25" style="19" customWidth="1"/>
    <col min="2821" max="2821" width="30.140625" style="19" customWidth="1"/>
    <col min="2822" max="2822" width="33.5703125" style="19" customWidth="1"/>
    <col min="2823" max="2823" width="17.42578125" style="19" customWidth="1"/>
    <col min="2824" max="2824" width="12.7109375" style="19" customWidth="1"/>
    <col min="2825" max="2825" width="15.140625" style="19" customWidth="1"/>
    <col min="2826" max="2827" width="8.7109375" style="19"/>
    <col min="2828" max="2828" width="12" style="19" customWidth="1"/>
    <col min="2829" max="3072" width="8.7109375" style="19"/>
    <col min="3073" max="3073" width="1.7109375" style="19" customWidth="1"/>
    <col min="3074" max="3074" width="19.42578125" style="19" customWidth="1"/>
    <col min="3075" max="3075" width="26.28515625" style="19" customWidth="1"/>
    <col min="3076" max="3076" width="25" style="19" customWidth="1"/>
    <col min="3077" max="3077" width="30.140625" style="19" customWidth="1"/>
    <col min="3078" max="3078" width="33.5703125" style="19" customWidth="1"/>
    <col min="3079" max="3079" width="17.42578125" style="19" customWidth="1"/>
    <col min="3080" max="3080" width="12.7109375" style="19" customWidth="1"/>
    <col min="3081" max="3081" width="15.140625" style="19" customWidth="1"/>
    <col min="3082" max="3083" width="8.7109375" style="19"/>
    <col min="3084" max="3084" width="12" style="19" customWidth="1"/>
    <col min="3085" max="3328" width="8.7109375" style="19"/>
    <col min="3329" max="3329" width="1.7109375" style="19" customWidth="1"/>
    <col min="3330" max="3330" width="19.42578125" style="19" customWidth="1"/>
    <col min="3331" max="3331" width="26.28515625" style="19" customWidth="1"/>
    <col min="3332" max="3332" width="25" style="19" customWidth="1"/>
    <col min="3333" max="3333" width="30.140625" style="19" customWidth="1"/>
    <col min="3334" max="3334" width="33.5703125" style="19" customWidth="1"/>
    <col min="3335" max="3335" width="17.42578125" style="19" customWidth="1"/>
    <col min="3336" max="3336" width="12.7109375" style="19" customWidth="1"/>
    <col min="3337" max="3337" width="15.140625" style="19" customWidth="1"/>
    <col min="3338" max="3339" width="8.7109375" style="19"/>
    <col min="3340" max="3340" width="12" style="19" customWidth="1"/>
    <col min="3341" max="3584" width="8.7109375" style="19"/>
    <col min="3585" max="3585" width="1.7109375" style="19" customWidth="1"/>
    <col min="3586" max="3586" width="19.42578125" style="19" customWidth="1"/>
    <col min="3587" max="3587" width="26.28515625" style="19" customWidth="1"/>
    <col min="3588" max="3588" width="25" style="19" customWidth="1"/>
    <col min="3589" max="3589" width="30.140625" style="19" customWidth="1"/>
    <col min="3590" max="3590" width="33.5703125" style="19" customWidth="1"/>
    <col min="3591" max="3591" width="17.42578125" style="19" customWidth="1"/>
    <col min="3592" max="3592" width="12.7109375" style="19" customWidth="1"/>
    <col min="3593" max="3593" width="15.140625" style="19" customWidth="1"/>
    <col min="3594" max="3595" width="8.7109375" style="19"/>
    <col min="3596" max="3596" width="12" style="19" customWidth="1"/>
    <col min="3597" max="3840" width="8.7109375" style="19"/>
    <col min="3841" max="3841" width="1.7109375" style="19" customWidth="1"/>
    <col min="3842" max="3842" width="19.42578125" style="19" customWidth="1"/>
    <col min="3843" max="3843" width="26.28515625" style="19" customWidth="1"/>
    <col min="3844" max="3844" width="25" style="19" customWidth="1"/>
    <col min="3845" max="3845" width="30.140625" style="19" customWidth="1"/>
    <col min="3846" max="3846" width="33.5703125" style="19" customWidth="1"/>
    <col min="3847" max="3847" width="17.42578125" style="19" customWidth="1"/>
    <col min="3848" max="3848" width="12.7109375" style="19" customWidth="1"/>
    <col min="3849" max="3849" width="15.140625" style="19" customWidth="1"/>
    <col min="3850" max="3851" width="8.7109375" style="19"/>
    <col min="3852" max="3852" width="12" style="19" customWidth="1"/>
    <col min="3853" max="4096" width="8.7109375" style="19"/>
    <col min="4097" max="4097" width="1.7109375" style="19" customWidth="1"/>
    <col min="4098" max="4098" width="19.42578125" style="19" customWidth="1"/>
    <col min="4099" max="4099" width="26.28515625" style="19" customWidth="1"/>
    <col min="4100" max="4100" width="25" style="19" customWidth="1"/>
    <col min="4101" max="4101" width="30.140625" style="19" customWidth="1"/>
    <col min="4102" max="4102" width="33.5703125" style="19" customWidth="1"/>
    <col min="4103" max="4103" width="17.42578125" style="19" customWidth="1"/>
    <col min="4104" max="4104" width="12.7109375" style="19" customWidth="1"/>
    <col min="4105" max="4105" width="15.140625" style="19" customWidth="1"/>
    <col min="4106" max="4107" width="8.7109375" style="19"/>
    <col min="4108" max="4108" width="12" style="19" customWidth="1"/>
    <col min="4109" max="4352" width="8.7109375" style="19"/>
    <col min="4353" max="4353" width="1.7109375" style="19" customWidth="1"/>
    <col min="4354" max="4354" width="19.42578125" style="19" customWidth="1"/>
    <col min="4355" max="4355" width="26.28515625" style="19" customWidth="1"/>
    <col min="4356" max="4356" width="25" style="19" customWidth="1"/>
    <col min="4357" max="4357" width="30.140625" style="19" customWidth="1"/>
    <col min="4358" max="4358" width="33.5703125" style="19" customWidth="1"/>
    <col min="4359" max="4359" width="17.42578125" style="19" customWidth="1"/>
    <col min="4360" max="4360" width="12.7109375" style="19" customWidth="1"/>
    <col min="4361" max="4361" width="15.140625" style="19" customWidth="1"/>
    <col min="4362" max="4363" width="8.7109375" style="19"/>
    <col min="4364" max="4364" width="12" style="19" customWidth="1"/>
    <col min="4365" max="4608" width="8.7109375" style="19"/>
    <col min="4609" max="4609" width="1.7109375" style="19" customWidth="1"/>
    <col min="4610" max="4610" width="19.42578125" style="19" customWidth="1"/>
    <col min="4611" max="4611" width="26.28515625" style="19" customWidth="1"/>
    <col min="4612" max="4612" width="25" style="19" customWidth="1"/>
    <col min="4613" max="4613" width="30.140625" style="19" customWidth="1"/>
    <col min="4614" max="4614" width="33.5703125" style="19" customWidth="1"/>
    <col min="4615" max="4615" width="17.42578125" style="19" customWidth="1"/>
    <col min="4616" max="4616" width="12.7109375" style="19" customWidth="1"/>
    <col min="4617" max="4617" width="15.140625" style="19" customWidth="1"/>
    <col min="4618" max="4619" width="8.7109375" style="19"/>
    <col min="4620" max="4620" width="12" style="19" customWidth="1"/>
    <col min="4621" max="4864" width="8.7109375" style="19"/>
    <col min="4865" max="4865" width="1.7109375" style="19" customWidth="1"/>
    <col min="4866" max="4866" width="19.42578125" style="19" customWidth="1"/>
    <col min="4867" max="4867" width="26.28515625" style="19" customWidth="1"/>
    <col min="4868" max="4868" width="25" style="19" customWidth="1"/>
    <col min="4869" max="4869" width="30.140625" style="19" customWidth="1"/>
    <col min="4870" max="4870" width="33.5703125" style="19" customWidth="1"/>
    <col min="4871" max="4871" width="17.42578125" style="19" customWidth="1"/>
    <col min="4872" max="4872" width="12.7109375" style="19" customWidth="1"/>
    <col min="4873" max="4873" width="15.140625" style="19" customWidth="1"/>
    <col min="4874" max="4875" width="8.7109375" style="19"/>
    <col min="4876" max="4876" width="12" style="19" customWidth="1"/>
    <col min="4877" max="5120" width="8.7109375" style="19"/>
    <col min="5121" max="5121" width="1.7109375" style="19" customWidth="1"/>
    <col min="5122" max="5122" width="19.42578125" style="19" customWidth="1"/>
    <col min="5123" max="5123" width="26.28515625" style="19" customWidth="1"/>
    <col min="5124" max="5124" width="25" style="19" customWidth="1"/>
    <col min="5125" max="5125" width="30.140625" style="19" customWidth="1"/>
    <col min="5126" max="5126" width="33.5703125" style="19" customWidth="1"/>
    <col min="5127" max="5127" width="17.42578125" style="19" customWidth="1"/>
    <col min="5128" max="5128" width="12.7109375" style="19" customWidth="1"/>
    <col min="5129" max="5129" width="15.140625" style="19" customWidth="1"/>
    <col min="5130" max="5131" width="8.7109375" style="19"/>
    <col min="5132" max="5132" width="12" style="19" customWidth="1"/>
    <col min="5133" max="5376" width="8.7109375" style="19"/>
    <col min="5377" max="5377" width="1.7109375" style="19" customWidth="1"/>
    <col min="5378" max="5378" width="19.42578125" style="19" customWidth="1"/>
    <col min="5379" max="5379" width="26.28515625" style="19" customWidth="1"/>
    <col min="5380" max="5380" width="25" style="19" customWidth="1"/>
    <col min="5381" max="5381" width="30.140625" style="19" customWidth="1"/>
    <col min="5382" max="5382" width="33.5703125" style="19" customWidth="1"/>
    <col min="5383" max="5383" width="17.42578125" style="19" customWidth="1"/>
    <col min="5384" max="5384" width="12.7109375" style="19" customWidth="1"/>
    <col min="5385" max="5385" width="15.140625" style="19" customWidth="1"/>
    <col min="5386" max="5387" width="8.7109375" style="19"/>
    <col min="5388" max="5388" width="12" style="19" customWidth="1"/>
    <col min="5389" max="5632" width="8.7109375" style="19"/>
    <col min="5633" max="5633" width="1.7109375" style="19" customWidth="1"/>
    <col min="5634" max="5634" width="19.42578125" style="19" customWidth="1"/>
    <col min="5635" max="5635" width="26.28515625" style="19" customWidth="1"/>
    <col min="5636" max="5636" width="25" style="19" customWidth="1"/>
    <col min="5637" max="5637" width="30.140625" style="19" customWidth="1"/>
    <col min="5638" max="5638" width="33.5703125" style="19" customWidth="1"/>
    <col min="5639" max="5639" width="17.42578125" style="19" customWidth="1"/>
    <col min="5640" max="5640" width="12.7109375" style="19" customWidth="1"/>
    <col min="5641" max="5641" width="15.140625" style="19" customWidth="1"/>
    <col min="5642" max="5643" width="8.7109375" style="19"/>
    <col min="5644" max="5644" width="12" style="19" customWidth="1"/>
    <col min="5645" max="5888" width="8.7109375" style="19"/>
    <col min="5889" max="5889" width="1.7109375" style="19" customWidth="1"/>
    <col min="5890" max="5890" width="19.42578125" style="19" customWidth="1"/>
    <col min="5891" max="5891" width="26.28515625" style="19" customWidth="1"/>
    <col min="5892" max="5892" width="25" style="19" customWidth="1"/>
    <col min="5893" max="5893" width="30.140625" style="19" customWidth="1"/>
    <col min="5894" max="5894" width="33.5703125" style="19" customWidth="1"/>
    <col min="5895" max="5895" width="17.42578125" style="19" customWidth="1"/>
    <col min="5896" max="5896" width="12.7109375" style="19" customWidth="1"/>
    <col min="5897" max="5897" width="15.140625" style="19" customWidth="1"/>
    <col min="5898" max="5899" width="8.7109375" style="19"/>
    <col min="5900" max="5900" width="12" style="19" customWidth="1"/>
    <col min="5901" max="6144" width="8.7109375" style="19"/>
    <col min="6145" max="6145" width="1.7109375" style="19" customWidth="1"/>
    <col min="6146" max="6146" width="19.42578125" style="19" customWidth="1"/>
    <col min="6147" max="6147" width="26.28515625" style="19" customWidth="1"/>
    <col min="6148" max="6148" width="25" style="19" customWidth="1"/>
    <col min="6149" max="6149" width="30.140625" style="19" customWidth="1"/>
    <col min="6150" max="6150" width="33.5703125" style="19" customWidth="1"/>
    <col min="6151" max="6151" width="17.42578125" style="19" customWidth="1"/>
    <col min="6152" max="6152" width="12.7109375" style="19" customWidth="1"/>
    <col min="6153" max="6153" width="15.140625" style="19" customWidth="1"/>
    <col min="6154" max="6155" width="8.7109375" style="19"/>
    <col min="6156" max="6156" width="12" style="19" customWidth="1"/>
    <col min="6157" max="6400" width="8.7109375" style="19"/>
    <col min="6401" max="6401" width="1.7109375" style="19" customWidth="1"/>
    <col min="6402" max="6402" width="19.42578125" style="19" customWidth="1"/>
    <col min="6403" max="6403" width="26.28515625" style="19" customWidth="1"/>
    <col min="6404" max="6404" width="25" style="19" customWidth="1"/>
    <col min="6405" max="6405" width="30.140625" style="19" customWidth="1"/>
    <col min="6406" max="6406" width="33.5703125" style="19" customWidth="1"/>
    <col min="6407" max="6407" width="17.42578125" style="19" customWidth="1"/>
    <col min="6408" max="6408" width="12.7109375" style="19" customWidth="1"/>
    <col min="6409" max="6409" width="15.140625" style="19" customWidth="1"/>
    <col min="6410" max="6411" width="8.7109375" style="19"/>
    <col min="6412" max="6412" width="12" style="19" customWidth="1"/>
    <col min="6413" max="6656" width="8.7109375" style="19"/>
    <col min="6657" max="6657" width="1.7109375" style="19" customWidth="1"/>
    <col min="6658" max="6658" width="19.42578125" style="19" customWidth="1"/>
    <col min="6659" max="6659" width="26.28515625" style="19" customWidth="1"/>
    <col min="6660" max="6660" width="25" style="19" customWidth="1"/>
    <col min="6661" max="6661" width="30.140625" style="19" customWidth="1"/>
    <col min="6662" max="6662" width="33.5703125" style="19" customWidth="1"/>
    <col min="6663" max="6663" width="17.42578125" style="19" customWidth="1"/>
    <col min="6664" max="6664" width="12.7109375" style="19" customWidth="1"/>
    <col min="6665" max="6665" width="15.140625" style="19" customWidth="1"/>
    <col min="6666" max="6667" width="8.7109375" style="19"/>
    <col min="6668" max="6668" width="12" style="19" customWidth="1"/>
    <col min="6669" max="6912" width="8.7109375" style="19"/>
    <col min="6913" max="6913" width="1.7109375" style="19" customWidth="1"/>
    <col min="6914" max="6914" width="19.42578125" style="19" customWidth="1"/>
    <col min="6915" max="6915" width="26.28515625" style="19" customWidth="1"/>
    <col min="6916" max="6916" width="25" style="19" customWidth="1"/>
    <col min="6917" max="6917" width="30.140625" style="19" customWidth="1"/>
    <col min="6918" max="6918" width="33.5703125" style="19" customWidth="1"/>
    <col min="6919" max="6919" width="17.42578125" style="19" customWidth="1"/>
    <col min="6920" max="6920" width="12.7109375" style="19" customWidth="1"/>
    <col min="6921" max="6921" width="15.140625" style="19" customWidth="1"/>
    <col min="6922" max="6923" width="8.7109375" style="19"/>
    <col min="6924" max="6924" width="12" style="19" customWidth="1"/>
    <col min="6925" max="7168" width="8.7109375" style="19"/>
    <col min="7169" max="7169" width="1.7109375" style="19" customWidth="1"/>
    <col min="7170" max="7170" width="19.42578125" style="19" customWidth="1"/>
    <col min="7171" max="7171" width="26.28515625" style="19" customWidth="1"/>
    <col min="7172" max="7172" width="25" style="19" customWidth="1"/>
    <col min="7173" max="7173" width="30.140625" style="19" customWidth="1"/>
    <col min="7174" max="7174" width="33.5703125" style="19" customWidth="1"/>
    <col min="7175" max="7175" width="17.42578125" style="19" customWidth="1"/>
    <col min="7176" max="7176" width="12.7109375" style="19" customWidth="1"/>
    <col min="7177" max="7177" width="15.140625" style="19" customWidth="1"/>
    <col min="7178" max="7179" width="8.7109375" style="19"/>
    <col min="7180" max="7180" width="12" style="19" customWidth="1"/>
    <col min="7181" max="7424" width="8.7109375" style="19"/>
    <col min="7425" max="7425" width="1.7109375" style="19" customWidth="1"/>
    <col min="7426" max="7426" width="19.42578125" style="19" customWidth="1"/>
    <col min="7427" max="7427" width="26.28515625" style="19" customWidth="1"/>
    <col min="7428" max="7428" width="25" style="19" customWidth="1"/>
    <col min="7429" max="7429" width="30.140625" style="19" customWidth="1"/>
    <col min="7430" max="7430" width="33.5703125" style="19" customWidth="1"/>
    <col min="7431" max="7431" width="17.42578125" style="19" customWidth="1"/>
    <col min="7432" max="7432" width="12.7109375" style="19" customWidth="1"/>
    <col min="7433" max="7433" width="15.140625" style="19" customWidth="1"/>
    <col min="7434" max="7435" width="8.7109375" style="19"/>
    <col min="7436" max="7436" width="12" style="19" customWidth="1"/>
    <col min="7437" max="7680" width="8.7109375" style="19"/>
    <col min="7681" max="7681" width="1.7109375" style="19" customWidth="1"/>
    <col min="7682" max="7682" width="19.42578125" style="19" customWidth="1"/>
    <col min="7683" max="7683" width="26.28515625" style="19" customWidth="1"/>
    <col min="7684" max="7684" width="25" style="19" customWidth="1"/>
    <col min="7685" max="7685" width="30.140625" style="19" customWidth="1"/>
    <col min="7686" max="7686" width="33.5703125" style="19" customWidth="1"/>
    <col min="7687" max="7687" width="17.42578125" style="19" customWidth="1"/>
    <col min="7688" max="7688" width="12.7109375" style="19" customWidth="1"/>
    <col min="7689" max="7689" width="15.140625" style="19" customWidth="1"/>
    <col min="7690" max="7691" width="8.7109375" style="19"/>
    <col min="7692" max="7692" width="12" style="19" customWidth="1"/>
    <col min="7693" max="7936" width="8.7109375" style="19"/>
    <col min="7937" max="7937" width="1.7109375" style="19" customWidth="1"/>
    <col min="7938" max="7938" width="19.42578125" style="19" customWidth="1"/>
    <col min="7939" max="7939" width="26.28515625" style="19" customWidth="1"/>
    <col min="7940" max="7940" width="25" style="19" customWidth="1"/>
    <col min="7941" max="7941" width="30.140625" style="19" customWidth="1"/>
    <col min="7942" max="7942" width="33.5703125" style="19" customWidth="1"/>
    <col min="7943" max="7943" width="17.42578125" style="19" customWidth="1"/>
    <col min="7944" max="7944" width="12.7109375" style="19" customWidth="1"/>
    <col min="7945" max="7945" width="15.140625" style="19" customWidth="1"/>
    <col min="7946" max="7947" width="8.7109375" style="19"/>
    <col min="7948" max="7948" width="12" style="19" customWidth="1"/>
    <col min="7949" max="8192" width="8.7109375" style="19"/>
    <col min="8193" max="8193" width="1.7109375" style="19" customWidth="1"/>
    <col min="8194" max="8194" width="19.42578125" style="19" customWidth="1"/>
    <col min="8195" max="8195" width="26.28515625" style="19" customWidth="1"/>
    <col min="8196" max="8196" width="25" style="19" customWidth="1"/>
    <col min="8197" max="8197" width="30.140625" style="19" customWidth="1"/>
    <col min="8198" max="8198" width="33.5703125" style="19" customWidth="1"/>
    <col min="8199" max="8199" width="17.42578125" style="19" customWidth="1"/>
    <col min="8200" max="8200" width="12.7109375" style="19" customWidth="1"/>
    <col min="8201" max="8201" width="15.140625" style="19" customWidth="1"/>
    <col min="8202" max="8203" width="8.7109375" style="19"/>
    <col min="8204" max="8204" width="12" style="19" customWidth="1"/>
    <col min="8205" max="8448" width="8.7109375" style="19"/>
    <col min="8449" max="8449" width="1.7109375" style="19" customWidth="1"/>
    <col min="8450" max="8450" width="19.42578125" style="19" customWidth="1"/>
    <col min="8451" max="8451" width="26.28515625" style="19" customWidth="1"/>
    <col min="8452" max="8452" width="25" style="19" customWidth="1"/>
    <col min="8453" max="8453" width="30.140625" style="19" customWidth="1"/>
    <col min="8454" max="8454" width="33.5703125" style="19" customWidth="1"/>
    <col min="8455" max="8455" width="17.42578125" style="19" customWidth="1"/>
    <col min="8456" max="8456" width="12.7109375" style="19" customWidth="1"/>
    <col min="8457" max="8457" width="15.140625" style="19" customWidth="1"/>
    <col min="8458" max="8459" width="8.7109375" style="19"/>
    <col min="8460" max="8460" width="12" style="19" customWidth="1"/>
    <col min="8461" max="8704" width="8.7109375" style="19"/>
    <col min="8705" max="8705" width="1.7109375" style="19" customWidth="1"/>
    <col min="8706" max="8706" width="19.42578125" style="19" customWidth="1"/>
    <col min="8707" max="8707" width="26.28515625" style="19" customWidth="1"/>
    <col min="8708" max="8708" width="25" style="19" customWidth="1"/>
    <col min="8709" max="8709" width="30.140625" style="19" customWidth="1"/>
    <col min="8710" max="8710" width="33.5703125" style="19" customWidth="1"/>
    <col min="8711" max="8711" width="17.42578125" style="19" customWidth="1"/>
    <col min="8712" max="8712" width="12.7109375" style="19" customWidth="1"/>
    <col min="8713" max="8713" width="15.140625" style="19" customWidth="1"/>
    <col min="8714" max="8715" width="8.7109375" style="19"/>
    <col min="8716" max="8716" width="12" style="19" customWidth="1"/>
    <col min="8717" max="8960" width="8.7109375" style="19"/>
    <col min="8961" max="8961" width="1.7109375" style="19" customWidth="1"/>
    <col min="8962" max="8962" width="19.42578125" style="19" customWidth="1"/>
    <col min="8963" max="8963" width="26.28515625" style="19" customWidth="1"/>
    <col min="8964" max="8964" width="25" style="19" customWidth="1"/>
    <col min="8965" max="8965" width="30.140625" style="19" customWidth="1"/>
    <col min="8966" max="8966" width="33.5703125" style="19" customWidth="1"/>
    <col min="8967" max="8967" width="17.42578125" style="19" customWidth="1"/>
    <col min="8968" max="8968" width="12.7109375" style="19" customWidth="1"/>
    <col min="8969" max="8969" width="15.140625" style="19" customWidth="1"/>
    <col min="8970" max="8971" width="8.7109375" style="19"/>
    <col min="8972" max="8972" width="12" style="19" customWidth="1"/>
    <col min="8973" max="9216" width="8.7109375" style="19"/>
    <col min="9217" max="9217" width="1.7109375" style="19" customWidth="1"/>
    <col min="9218" max="9218" width="19.42578125" style="19" customWidth="1"/>
    <col min="9219" max="9219" width="26.28515625" style="19" customWidth="1"/>
    <col min="9220" max="9220" width="25" style="19" customWidth="1"/>
    <col min="9221" max="9221" width="30.140625" style="19" customWidth="1"/>
    <col min="9222" max="9222" width="33.5703125" style="19" customWidth="1"/>
    <col min="9223" max="9223" width="17.42578125" style="19" customWidth="1"/>
    <col min="9224" max="9224" width="12.7109375" style="19" customWidth="1"/>
    <col min="9225" max="9225" width="15.140625" style="19" customWidth="1"/>
    <col min="9226" max="9227" width="8.7109375" style="19"/>
    <col min="9228" max="9228" width="12" style="19" customWidth="1"/>
    <col min="9229" max="9472" width="8.7109375" style="19"/>
    <col min="9473" max="9473" width="1.7109375" style="19" customWidth="1"/>
    <col min="9474" max="9474" width="19.42578125" style="19" customWidth="1"/>
    <col min="9475" max="9475" width="26.28515625" style="19" customWidth="1"/>
    <col min="9476" max="9476" width="25" style="19" customWidth="1"/>
    <col min="9477" max="9477" width="30.140625" style="19" customWidth="1"/>
    <col min="9478" max="9478" width="33.5703125" style="19" customWidth="1"/>
    <col min="9479" max="9479" width="17.42578125" style="19" customWidth="1"/>
    <col min="9480" max="9480" width="12.7109375" style="19" customWidth="1"/>
    <col min="9481" max="9481" width="15.140625" style="19" customWidth="1"/>
    <col min="9482" max="9483" width="8.7109375" style="19"/>
    <col min="9484" max="9484" width="12" style="19" customWidth="1"/>
    <col min="9485" max="9728" width="8.7109375" style="19"/>
    <col min="9729" max="9729" width="1.7109375" style="19" customWidth="1"/>
    <col min="9730" max="9730" width="19.42578125" style="19" customWidth="1"/>
    <col min="9731" max="9731" width="26.28515625" style="19" customWidth="1"/>
    <col min="9732" max="9732" width="25" style="19" customWidth="1"/>
    <col min="9733" max="9733" width="30.140625" style="19" customWidth="1"/>
    <col min="9734" max="9734" width="33.5703125" style="19" customWidth="1"/>
    <col min="9735" max="9735" width="17.42578125" style="19" customWidth="1"/>
    <col min="9736" max="9736" width="12.7109375" style="19" customWidth="1"/>
    <col min="9737" max="9737" width="15.140625" style="19" customWidth="1"/>
    <col min="9738" max="9739" width="8.7109375" style="19"/>
    <col min="9740" max="9740" width="12" style="19" customWidth="1"/>
    <col min="9741" max="9984" width="8.7109375" style="19"/>
    <col min="9985" max="9985" width="1.7109375" style="19" customWidth="1"/>
    <col min="9986" max="9986" width="19.42578125" style="19" customWidth="1"/>
    <col min="9987" max="9987" width="26.28515625" style="19" customWidth="1"/>
    <col min="9988" max="9988" width="25" style="19" customWidth="1"/>
    <col min="9989" max="9989" width="30.140625" style="19" customWidth="1"/>
    <col min="9990" max="9990" width="33.5703125" style="19" customWidth="1"/>
    <col min="9991" max="9991" width="17.42578125" style="19" customWidth="1"/>
    <col min="9992" max="9992" width="12.7109375" style="19" customWidth="1"/>
    <col min="9993" max="9993" width="15.140625" style="19" customWidth="1"/>
    <col min="9994" max="9995" width="8.7109375" style="19"/>
    <col min="9996" max="9996" width="12" style="19" customWidth="1"/>
    <col min="9997" max="10240" width="8.7109375" style="19"/>
    <col min="10241" max="10241" width="1.7109375" style="19" customWidth="1"/>
    <col min="10242" max="10242" width="19.42578125" style="19" customWidth="1"/>
    <col min="10243" max="10243" width="26.28515625" style="19" customWidth="1"/>
    <col min="10244" max="10244" width="25" style="19" customWidth="1"/>
    <col min="10245" max="10245" width="30.140625" style="19" customWidth="1"/>
    <col min="10246" max="10246" width="33.5703125" style="19" customWidth="1"/>
    <col min="10247" max="10247" width="17.42578125" style="19" customWidth="1"/>
    <col min="10248" max="10248" width="12.7109375" style="19" customWidth="1"/>
    <col min="10249" max="10249" width="15.140625" style="19" customWidth="1"/>
    <col min="10250" max="10251" width="8.7109375" style="19"/>
    <col min="10252" max="10252" width="12" style="19" customWidth="1"/>
    <col min="10253" max="10496" width="8.7109375" style="19"/>
    <col min="10497" max="10497" width="1.7109375" style="19" customWidth="1"/>
    <col min="10498" max="10498" width="19.42578125" style="19" customWidth="1"/>
    <col min="10499" max="10499" width="26.28515625" style="19" customWidth="1"/>
    <col min="10500" max="10500" width="25" style="19" customWidth="1"/>
    <col min="10501" max="10501" width="30.140625" style="19" customWidth="1"/>
    <col min="10502" max="10502" width="33.5703125" style="19" customWidth="1"/>
    <col min="10503" max="10503" width="17.42578125" style="19" customWidth="1"/>
    <col min="10504" max="10504" width="12.7109375" style="19" customWidth="1"/>
    <col min="10505" max="10505" width="15.140625" style="19" customWidth="1"/>
    <col min="10506" max="10507" width="8.7109375" style="19"/>
    <col min="10508" max="10508" width="12" style="19" customWidth="1"/>
    <col min="10509" max="10752" width="8.7109375" style="19"/>
    <col min="10753" max="10753" width="1.7109375" style="19" customWidth="1"/>
    <col min="10754" max="10754" width="19.42578125" style="19" customWidth="1"/>
    <col min="10755" max="10755" width="26.28515625" style="19" customWidth="1"/>
    <col min="10756" max="10756" width="25" style="19" customWidth="1"/>
    <col min="10757" max="10757" width="30.140625" style="19" customWidth="1"/>
    <col min="10758" max="10758" width="33.5703125" style="19" customWidth="1"/>
    <col min="10759" max="10759" width="17.42578125" style="19" customWidth="1"/>
    <col min="10760" max="10760" width="12.7109375" style="19" customWidth="1"/>
    <col min="10761" max="10761" width="15.140625" style="19" customWidth="1"/>
    <col min="10762" max="10763" width="8.7109375" style="19"/>
    <col min="10764" max="10764" width="12" style="19" customWidth="1"/>
    <col min="10765" max="11008" width="8.7109375" style="19"/>
    <col min="11009" max="11009" width="1.7109375" style="19" customWidth="1"/>
    <col min="11010" max="11010" width="19.42578125" style="19" customWidth="1"/>
    <col min="11011" max="11011" width="26.28515625" style="19" customWidth="1"/>
    <col min="11012" max="11012" width="25" style="19" customWidth="1"/>
    <col min="11013" max="11013" width="30.140625" style="19" customWidth="1"/>
    <col min="11014" max="11014" width="33.5703125" style="19" customWidth="1"/>
    <col min="11015" max="11015" width="17.42578125" style="19" customWidth="1"/>
    <col min="11016" max="11016" width="12.7109375" style="19" customWidth="1"/>
    <col min="11017" max="11017" width="15.140625" style="19" customWidth="1"/>
    <col min="11018" max="11019" width="8.7109375" style="19"/>
    <col min="11020" max="11020" width="12" style="19" customWidth="1"/>
    <col min="11021" max="11264" width="8.7109375" style="19"/>
    <col min="11265" max="11265" width="1.7109375" style="19" customWidth="1"/>
    <col min="11266" max="11266" width="19.42578125" style="19" customWidth="1"/>
    <col min="11267" max="11267" width="26.28515625" style="19" customWidth="1"/>
    <col min="11268" max="11268" width="25" style="19" customWidth="1"/>
    <col min="11269" max="11269" width="30.140625" style="19" customWidth="1"/>
    <col min="11270" max="11270" width="33.5703125" style="19" customWidth="1"/>
    <col min="11271" max="11271" width="17.42578125" style="19" customWidth="1"/>
    <col min="11272" max="11272" width="12.7109375" style="19" customWidth="1"/>
    <col min="11273" max="11273" width="15.140625" style="19" customWidth="1"/>
    <col min="11274" max="11275" width="8.7109375" style="19"/>
    <col min="11276" max="11276" width="12" style="19" customWidth="1"/>
    <col min="11277" max="11520" width="8.7109375" style="19"/>
    <col min="11521" max="11521" width="1.7109375" style="19" customWidth="1"/>
    <col min="11522" max="11522" width="19.42578125" style="19" customWidth="1"/>
    <col min="11523" max="11523" width="26.28515625" style="19" customWidth="1"/>
    <col min="11524" max="11524" width="25" style="19" customWidth="1"/>
    <col min="11525" max="11525" width="30.140625" style="19" customWidth="1"/>
    <col min="11526" max="11526" width="33.5703125" style="19" customWidth="1"/>
    <col min="11527" max="11527" width="17.42578125" style="19" customWidth="1"/>
    <col min="11528" max="11528" width="12.7109375" style="19" customWidth="1"/>
    <col min="11529" max="11529" width="15.140625" style="19" customWidth="1"/>
    <col min="11530" max="11531" width="8.7109375" style="19"/>
    <col min="11532" max="11532" width="12" style="19" customWidth="1"/>
    <col min="11533" max="11776" width="8.7109375" style="19"/>
    <col min="11777" max="11777" width="1.7109375" style="19" customWidth="1"/>
    <col min="11778" max="11778" width="19.42578125" style="19" customWidth="1"/>
    <col min="11779" max="11779" width="26.28515625" style="19" customWidth="1"/>
    <col min="11780" max="11780" width="25" style="19" customWidth="1"/>
    <col min="11781" max="11781" width="30.140625" style="19" customWidth="1"/>
    <col min="11782" max="11782" width="33.5703125" style="19" customWidth="1"/>
    <col min="11783" max="11783" width="17.42578125" style="19" customWidth="1"/>
    <col min="11784" max="11784" width="12.7109375" style="19" customWidth="1"/>
    <col min="11785" max="11785" width="15.140625" style="19" customWidth="1"/>
    <col min="11786" max="11787" width="8.7109375" style="19"/>
    <col min="11788" max="11788" width="12" style="19" customWidth="1"/>
    <col min="11789" max="12032" width="8.7109375" style="19"/>
    <col min="12033" max="12033" width="1.7109375" style="19" customWidth="1"/>
    <col min="12034" max="12034" width="19.42578125" style="19" customWidth="1"/>
    <col min="12035" max="12035" width="26.28515625" style="19" customWidth="1"/>
    <col min="12036" max="12036" width="25" style="19" customWidth="1"/>
    <col min="12037" max="12037" width="30.140625" style="19" customWidth="1"/>
    <col min="12038" max="12038" width="33.5703125" style="19" customWidth="1"/>
    <col min="12039" max="12039" width="17.42578125" style="19" customWidth="1"/>
    <col min="12040" max="12040" width="12.7109375" style="19" customWidth="1"/>
    <col min="12041" max="12041" width="15.140625" style="19" customWidth="1"/>
    <col min="12042" max="12043" width="8.7109375" style="19"/>
    <col min="12044" max="12044" width="12" style="19" customWidth="1"/>
    <col min="12045" max="12288" width="8.7109375" style="19"/>
    <col min="12289" max="12289" width="1.7109375" style="19" customWidth="1"/>
    <col min="12290" max="12290" width="19.42578125" style="19" customWidth="1"/>
    <col min="12291" max="12291" width="26.28515625" style="19" customWidth="1"/>
    <col min="12292" max="12292" width="25" style="19" customWidth="1"/>
    <col min="12293" max="12293" width="30.140625" style="19" customWidth="1"/>
    <col min="12294" max="12294" width="33.5703125" style="19" customWidth="1"/>
    <col min="12295" max="12295" width="17.42578125" style="19" customWidth="1"/>
    <col min="12296" max="12296" width="12.7109375" style="19" customWidth="1"/>
    <col min="12297" max="12297" width="15.140625" style="19" customWidth="1"/>
    <col min="12298" max="12299" width="8.7109375" style="19"/>
    <col min="12300" max="12300" width="12" style="19" customWidth="1"/>
    <col min="12301" max="12544" width="8.7109375" style="19"/>
    <col min="12545" max="12545" width="1.7109375" style="19" customWidth="1"/>
    <col min="12546" max="12546" width="19.42578125" style="19" customWidth="1"/>
    <col min="12547" max="12547" width="26.28515625" style="19" customWidth="1"/>
    <col min="12548" max="12548" width="25" style="19" customWidth="1"/>
    <col min="12549" max="12549" width="30.140625" style="19" customWidth="1"/>
    <col min="12550" max="12550" width="33.5703125" style="19" customWidth="1"/>
    <col min="12551" max="12551" width="17.42578125" style="19" customWidth="1"/>
    <col min="12552" max="12552" width="12.7109375" style="19" customWidth="1"/>
    <col min="12553" max="12553" width="15.140625" style="19" customWidth="1"/>
    <col min="12554" max="12555" width="8.7109375" style="19"/>
    <col min="12556" max="12556" width="12" style="19" customWidth="1"/>
    <col min="12557" max="12800" width="8.7109375" style="19"/>
    <col min="12801" max="12801" width="1.7109375" style="19" customWidth="1"/>
    <col min="12802" max="12802" width="19.42578125" style="19" customWidth="1"/>
    <col min="12803" max="12803" width="26.28515625" style="19" customWidth="1"/>
    <col min="12804" max="12804" width="25" style="19" customWidth="1"/>
    <col min="12805" max="12805" width="30.140625" style="19" customWidth="1"/>
    <col min="12806" max="12806" width="33.5703125" style="19" customWidth="1"/>
    <col min="12807" max="12807" width="17.42578125" style="19" customWidth="1"/>
    <col min="12808" max="12808" width="12.7109375" style="19" customWidth="1"/>
    <col min="12809" max="12809" width="15.140625" style="19" customWidth="1"/>
    <col min="12810" max="12811" width="8.7109375" style="19"/>
    <col min="12812" max="12812" width="12" style="19" customWidth="1"/>
    <col min="12813" max="13056" width="8.7109375" style="19"/>
    <col min="13057" max="13057" width="1.7109375" style="19" customWidth="1"/>
    <col min="13058" max="13058" width="19.42578125" style="19" customWidth="1"/>
    <col min="13059" max="13059" width="26.28515625" style="19" customWidth="1"/>
    <col min="13060" max="13060" width="25" style="19" customWidth="1"/>
    <col min="13061" max="13061" width="30.140625" style="19" customWidth="1"/>
    <col min="13062" max="13062" width="33.5703125" style="19" customWidth="1"/>
    <col min="13063" max="13063" width="17.42578125" style="19" customWidth="1"/>
    <col min="13064" max="13064" width="12.7109375" style="19" customWidth="1"/>
    <col min="13065" max="13065" width="15.140625" style="19" customWidth="1"/>
    <col min="13066" max="13067" width="8.7109375" style="19"/>
    <col min="13068" max="13068" width="12" style="19" customWidth="1"/>
    <col min="13069" max="13312" width="8.7109375" style="19"/>
    <col min="13313" max="13313" width="1.7109375" style="19" customWidth="1"/>
    <col min="13314" max="13314" width="19.42578125" style="19" customWidth="1"/>
    <col min="13315" max="13315" width="26.28515625" style="19" customWidth="1"/>
    <col min="13316" max="13316" width="25" style="19" customWidth="1"/>
    <col min="13317" max="13317" width="30.140625" style="19" customWidth="1"/>
    <col min="13318" max="13318" width="33.5703125" style="19" customWidth="1"/>
    <col min="13319" max="13319" width="17.42578125" style="19" customWidth="1"/>
    <col min="13320" max="13320" width="12.7109375" style="19" customWidth="1"/>
    <col min="13321" max="13321" width="15.140625" style="19" customWidth="1"/>
    <col min="13322" max="13323" width="8.7109375" style="19"/>
    <col min="13324" max="13324" width="12" style="19" customWidth="1"/>
    <col min="13325" max="13568" width="8.7109375" style="19"/>
    <col min="13569" max="13569" width="1.7109375" style="19" customWidth="1"/>
    <col min="13570" max="13570" width="19.42578125" style="19" customWidth="1"/>
    <col min="13571" max="13571" width="26.28515625" style="19" customWidth="1"/>
    <col min="13572" max="13572" width="25" style="19" customWidth="1"/>
    <col min="13573" max="13573" width="30.140625" style="19" customWidth="1"/>
    <col min="13574" max="13574" width="33.5703125" style="19" customWidth="1"/>
    <col min="13575" max="13575" width="17.42578125" style="19" customWidth="1"/>
    <col min="13576" max="13576" width="12.7109375" style="19" customWidth="1"/>
    <col min="13577" max="13577" width="15.140625" style="19" customWidth="1"/>
    <col min="13578" max="13579" width="8.7109375" style="19"/>
    <col min="13580" max="13580" width="12" style="19" customWidth="1"/>
    <col min="13581" max="13824" width="8.7109375" style="19"/>
    <col min="13825" max="13825" width="1.7109375" style="19" customWidth="1"/>
    <col min="13826" max="13826" width="19.42578125" style="19" customWidth="1"/>
    <col min="13827" max="13827" width="26.28515625" style="19" customWidth="1"/>
    <col min="13828" max="13828" width="25" style="19" customWidth="1"/>
    <col min="13829" max="13829" width="30.140625" style="19" customWidth="1"/>
    <col min="13830" max="13830" width="33.5703125" style="19" customWidth="1"/>
    <col min="13831" max="13831" width="17.42578125" style="19" customWidth="1"/>
    <col min="13832" max="13832" width="12.7109375" style="19" customWidth="1"/>
    <col min="13833" max="13833" width="15.140625" style="19" customWidth="1"/>
    <col min="13834" max="13835" width="8.7109375" style="19"/>
    <col min="13836" max="13836" width="12" style="19" customWidth="1"/>
    <col min="13837" max="14080" width="8.7109375" style="19"/>
    <col min="14081" max="14081" width="1.7109375" style="19" customWidth="1"/>
    <col min="14082" max="14082" width="19.42578125" style="19" customWidth="1"/>
    <col min="14083" max="14083" width="26.28515625" style="19" customWidth="1"/>
    <col min="14084" max="14084" width="25" style="19" customWidth="1"/>
    <col min="14085" max="14085" width="30.140625" style="19" customWidth="1"/>
    <col min="14086" max="14086" width="33.5703125" style="19" customWidth="1"/>
    <col min="14087" max="14087" width="17.42578125" style="19" customWidth="1"/>
    <col min="14088" max="14088" width="12.7109375" style="19" customWidth="1"/>
    <col min="14089" max="14089" width="15.140625" style="19" customWidth="1"/>
    <col min="14090" max="14091" width="8.7109375" style="19"/>
    <col min="14092" max="14092" width="12" style="19" customWidth="1"/>
    <col min="14093" max="14336" width="8.7109375" style="19"/>
    <col min="14337" max="14337" width="1.7109375" style="19" customWidth="1"/>
    <col min="14338" max="14338" width="19.42578125" style="19" customWidth="1"/>
    <col min="14339" max="14339" width="26.28515625" style="19" customWidth="1"/>
    <col min="14340" max="14340" width="25" style="19" customWidth="1"/>
    <col min="14341" max="14341" width="30.140625" style="19" customWidth="1"/>
    <col min="14342" max="14342" width="33.5703125" style="19" customWidth="1"/>
    <col min="14343" max="14343" width="17.42578125" style="19" customWidth="1"/>
    <col min="14344" max="14344" width="12.7109375" style="19" customWidth="1"/>
    <col min="14345" max="14345" width="15.140625" style="19" customWidth="1"/>
    <col min="14346" max="14347" width="8.7109375" style="19"/>
    <col min="14348" max="14348" width="12" style="19" customWidth="1"/>
    <col min="14349" max="14592" width="8.7109375" style="19"/>
    <col min="14593" max="14593" width="1.7109375" style="19" customWidth="1"/>
    <col min="14594" max="14594" width="19.42578125" style="19" customWidth="1"/>
    <col min="14595" max="14595" width="26.28515625" style="19" customWidth="1"/>
    <col min="14596" max="14596" width="25" style="19" customWidth="1"/>
    <col min="14597" max="14597" width="30.140625" style="19" customWidth="1"/>
    <col min="14598" max="14598" width="33.5703125" style="19" customWidth="1"/>
    <col min="14599" max="14599" width="17.42578125" style="19" customWidth="1"/>
    <col min="14600" max="14600" width="12.7109375" style="19" customWidth="1"/>
    <col min="14601" max="14601" width="15.140625" style="19" customWidth="1"/>
    <col min="14602" max="14603" width="8.7109375" style="19"/>
    <col min="14604" max="14604" width="12" style="19" customWidth="1"/>
    <col min="14605" max="14848" width="8.7109375" style="19"/>
    <col min="14849" max="14849" width="1.7109375" style="19" customWidth="1"/>
    <col min="14850" max="14850" width="19.42578125" style="19" customWidth="1"/>
    <col min="14851" max="14851" width="26.28515625" style="19" customWidth="1"/>
    <col min="14852" max="14852" width="25" style="19" customWidth="1"/>
    <col min="14853" max="14853" width="30.140625" style="19" customWidth="1"/>
    <col min="14854" max="14854" width="33.5703125" style="19" customWidth="1"/>
    <col min="14855" max="14855" width="17.42578125" style="19" customWidth="1"/>
    <col min="14856" max="14856" width="12.7109375" style="19" customWidth="1"/>
    <col min="14857" max="14857" width="15.140625" style="19" customWidth="1"/>
    <col min="14858" max="14859" width="8.7109375" style="19"/>
    <col min="14860" max="14860" width="12" style="19" customWidth="1"/>
    <col min="14861" max="15104" width="8.7109375" style="19"/>
    <col min="15105" max="15105" width="1.7109375" style="19" customWidth="1"/>
    <col min="15106" max="15106" width="19.42578125" style="19" customWidth="1"/>
    <col min="15107" max="15107" width="26.28515625" style="19" customWidth="1"/>
    <col min="15108" max="15108" width="25" style="19" customWidth="1"/>
    <col min="15109" max="15109" width="30.140625" style="19" customWidth="1"/>
    <col min="15110" max="15110" width="33.5703125" style="19" customWidth="1"/>
    <col min="15111" max="15111" width="17.42578125" style="19" customWidth="1"/>
    <col min="15112" max="15112" width="12.7109375" style="19" customWidth="1"/>
    <col min="15113" max="15113" width="15.140625" style="19" customWidth="1"/>
    <col min="15114" max="15115" width="8.7109375" style="19"/>
    <col min="15116" max="15116" width="12" style="19" customWidth="1"/>
    <col min="15117" max="15360" width="8.7109375" style="19"/>
    <col min="15361" max="15361" width="1.7109375" style="19" customWidth="1"/>
    <col min="15362" max="15362" width="19.42578125" style="19" customWidth="1"/>
    <col min="15363" max="15363" width="26.28515625" style="19" customWidth="1"/>
    <col min="15364" max="15364" width="25" style="19" customWidth="1"/>
    <col min="15365" max="15365" width="30.140625" style="19" customWidth="1"/>
    <col min="15366" max="15366" width="33.5703125" style="19" customWidth="1"/>
    <col min="15367" max="15367" width="17.42578125" style="19" customWidth="1"/>
    <col min="15368" max="15368" width="12.7109375" style="19" customWidth="1"/>
    <col min="15369" max="15369" width="15.140625" style="19" customWidth="1"/>
    <col min="15370" max="15371" width="8.7109375" style="19"/>
    <col min="15372" max="15372" width="12" style="19" customWidth="1"/>
    <col min="15373" max="15616" width="8.7109375" style="19"/>
    <col min="15617" max="15617" width="1.7109375" style="19" customWidth="1"/>
    <col min="15618" max="15618" width="19.42578125" style="19" customWidth="1"/>
    <col min="15619" max="15619" width="26.28515625" style="19" customWidth="1"/>
    <col min="15620" max="15620" width="25" style="19" customWidth="1"/>
    <col min="15621" max="15621" width="30.140625" style="19" customWidth="1"/>
    <col min="15622" max="15622" width="33.5703125" style="19" customWidth="1"/>
    <col min="15623" max="15623" width="17.42578125" style="19" customWidth="1"/>
    <col min="15624" max="15624" width="12.7109375" style="19" customWidth="1"/>
    <col min="15625" max="15625" width="15.140625" style="19" customWidth="1"/>
    <col min="15626" max="15627" width="8.7109375" style="19"/>
    <col min="15628" max="15628" width="12" style="19" customWidth="1"/>
    <col min="15629" max="15872" width="8.7109375" style="19"/>
    <col min="15873" max="15873" width="1.7109375" style="19" customWidth="1"/>
    <col min="15874" max="15874" width="19.42578125" style="19" customWidth="1"/>
    <col min="15875" max="15875" width="26.28515625" style="19" customWidth="1"/>
    <col min="15876" max="15876" width="25" style="19" customWidth="1"/>
    <col min="15877" max="15877" width="30.140625" style="19" customWidth="1"/>
    <col min="15878" max="15878" width="33.5703125" style="19" customWidth="1"/>
    <col min="15879" max="15879" width="17.42578125" style="19" customWidth="1"/>
    <col min="15880" max="15880" width="12.7109375" style="19" customWidth="1"/>
    <col min="15881" max="15881" width="15.140625" style="19" customWidth="1"/>
    <col min="15882" max="15883" width="8.7109375" style="19"/>
    <col min="15884" max="15884" width="12" style="19" customWidth="1"/>
    <col min="15885" max="16128" width="8.7109375" style="19"/>
    <col min="16129" max="16129" width="1.7109375" style="19" customWidth="1"/>
    <col min="16130" max="16130" width="19.42578125" style="19" customWidth="1"/>
    <col min="16131" max="16131" width="26.28515625" style="19" customWidth="1"/>
    <col min="16132" max="16132" width="25" style="19" customWidth="1"/>
    <col min="16133" max="16133" width="30.140625" style="19" customWidth="1"/>
    <col min="16134" max="16134" width="33.5703125" style="19" customWidth="1"/>
    <col min="16135" max="16135" width="17.42578125" style="19" customWidth="1"/>
    <col min="16136" max="16136" width="12.7109375" style="19" customWidth="1"/>
    <col min="16137" max="16137" width="15.140625" style="19" customWidth="1"/>
    <col min="16138" max="16139" width="8.7109375" style="19"/>
    <col min="16140" max="16140" width="12" style="19" customWidth="1"/>
    <col min="16141" max="16384" width="8.7109375" style="19"/>
  </cols>
  <sheetData>
    <row r="1" spans="2:21" s="4" customFormat="1" ht="22.5" customHeight="1" x14ac:dyDescent="0.25">
      <c r="B1" s="61" t="s">
        <v>17</v>
      </c>
      <c r="C1" s="61"/>
      <c r="D1" s="26">
        <f>'CALCOLO INTERESSI'!C4</f>
        <v>0</v>
      </c>
      <c r="E1" s="2"/>
      <c r="F1" s="2"/>
      <c r="G1" s="2"/>
    </row>
    <row r="2" spans="2:21" s="4" customFormat="1" ht="20.100000000000001" customHeight="1" x14ac:dyDescent="0.25">
      <c r="B2" s="61" t="s">
        <v>16</v>
      </c>
      <c r="C2" s="61"/>
      <c r="D2" s="27">
        <f>'CALCOLO INTERESSI'!C7</f>
        <v>0</v>
      </c>
      <c r="E2" s="3" t="s">
        <v>8</v>
      </c>
      <c r="F2" s="30">
        <f>+D3*D2</f>
        <v>0</v>
      </c>
      <c r="G2" s="2"/>
    </row>
    <row r="3" spans="2:21" s="4" customFormat="1" ht="20.100000000000001" customHeight="1" x14ac:dyDescent="0.25">
      <c r="B3" s="61" t="s">
        <v>15</v>
      </c>
      <c r="C3" s="61"/>
      <c r="D3" s="27">
        <v>12</v>
      </c>
      <c r="E3" s="3" t="s">
        <v>9</v>
      </c>
      <c r="F3" s="29">
        <f>+SUM(E7:E474)</f>
        <v>0</v>
      </c>
    </row>
    <row r="4" spans="2:21" s="4" customFormat="1" ht="20.100000000000001" customHeight="1" x14ac:dyDescent="0.25">
      <c r="B4" s="61" t="s">
        <v>7</v>
      </c>
      <c r="C4" s="61"/>
      <c r="D4" s="28">
        <f>'CALCOLO INTERESSI'!C6</f>
        <v>0</v>
      </c>
    </row>
    <row r="5" spans="2:21" s="14" customFormat="1" ht="12.75" customHeight="1" thickBot="1" x14ac:dyDescent="0.25">
      <c r="B5" s="5"/>
      <c r="C5" s="6"/>
      <c r="D5" s="7"/>
      <c r="E5" s="8"/>
      <c r="F5" s="8"/>
      <c r="G5" s="4"/>
      <c r="H5" s="4"/>
      <c r="I5" s="4"/>
      <c r="J5" s="4"/>
      <c r="K5" s="4"/>
      <c r="L5" s="4"/>
      <c r="M5" s="4"/>
      <c r="N5" s="4"/>
      <c r="O5" s="4"/>
      <c r="P5" s="4"/>
      <c r="Q5" s="4"/>
      <c r="R5" s="4"/>
      <c r="S5" s="4"/>
      <c r="T5" s="4"/>
      <c r="U5" s="4"/>
    </row>
    <row r="6" spans="2:21" s="15" customFormat="1" ht="18.75" customHeight="1" thickBot="1" x14ac:dyDescent="0.25">
      <c r="B6" s="25" t="s">
        <v>14</v>
      </c>
      <c r="C6" s="25" t="s">
        <v>13</v>
      </c>
      <c r="D6" s="25" t="s">
        <v>10</v>
      </c>
      <c r="E6" s="25" t="s">
        <v>11</v>
      </c>
      <c r="F6" s="25" t="s">
        <v>12</v>
      </c>
      <c r="G6" s="4"/>
      <c r="H6" s="4"/>
      <c r="I6" s="4"/>
      <c r="J6" s="4"/>
      <c r="K6" s="4"/>
      <c r="L6" s="4"/>
      <c r="M6" s="4"/>
      <c r="N6" s="4"/>
      <c r="O6" s="4"/>
      <c r="P6" s="4"/>
      <c r="Q6" s="4"/>
      <c r="R6" s="4"/>
      <c r="S6" s="4"/>
      <c r="T6" s="4"/>
      <c r="U6" s="4"/>
    </row>
    <row r="7" spans="2:21" s="36" customFormat="1" x14ac:dyDescent="0.25">
      <c r="B7" s="31">
        <v>0</v>
      </c>
      <c r="C7" s="32">
        <f>+D1</f>
        <v>0</v>
      </c>
      <c r="D7" s="33"/>
      <c r="E7" s="34"/>
      <c r="F7" s="35"/>
      <c r="G7" s="4"/>
      <c r="H7" s="4"/>
      <c r="I7" s="4"/>
      <c r="J7" s="4"/>
      <c r="K7" s="4"/>
      <c r="L7" s="4"/>
      <c r="M7" s="4"/>
      <c r="N7" s="4"/>
      <c r="O7" s="4"/>
      <c r="P7" s="4"/>
      <c r="Q7" s="4"/>
      <c r="R7" s="4"/>
      <c r="S7" s="4"/>
      <c r="T7" s="4"/>
      <c r="U7" s="4"/>
    </row>
    <row r="8" spans="2:21" s="36" customFormat="1" x14ac:dyDescent="0.25">
      <c r="B8" s="31" t="str">
        <f>+IF(MAX(B$7:B7)=$F$2,"",B7+1)</f>
        <v/>
      </c>
      <c r="C8" s="32">
        <f>+C7-D8</f>
        <v>0</v>
      </c>
      <c r="D8" s="33">
        <f t="shared" ref="D8:D47" si="0">+IF(B8&gt;$F$2,0,IF(B8=$F$2,C7,IF($E$609="francese",F8-E8,$C$7/$F$2)))</f>
        <v>0</v>
      </c>
      <c r="E8" s="34">
        <f t="shared" ref="E8:E47" si="1">+ROUND(C7*$D$4/$D$3,2)</f>
        <v>0</v>
      </c>
      <c r="F8" s="37">
        <f t="shared" ref="F8:F47" si="2">IF(B8&gt;$F$2,0,IF($E$609="francese",-PMT($D$4/$D$3,$F$2,$C$7,0,0),D8+E8))</f>
        <v>0</v>
      </c>
      <c r="G8" s="4"/>
      <c r="H8" s="4"/>
      <c r="I8" s="4"/>
      <c r="J8" s="4"/>
      <c r="K8" s="4"/>
      <c r="L8" s="4"/>
      <c r="M8" s="4"/>
      <c r="N8" s="4"/>
      <c r="O8" s="4"/>
      <c r="P8" s="4"/>
      <c r="Q8" s="4"/>
      <c r="R8" s="4"/>
      <c r="S8" s="4"/>
      <c r="T8" s="4"/>
      <c r="U8" s="4"/>
    </row>
    <row r="9" spans="2:21" s="36" customFormat="1" x14ac:dyDescent="0.25">
      <c r="B9" s="31" t="str">
        <f>+IF(MAX(B$7:B8)=$F$2,"",B8+1)</f>
        <v/>
      </c>
      <c r="C9" s="32">
        <f t="shared" ref="C9:C47" si="3">+C8-D9</f>
        <v>0</v>
      </c>
      <c r="D9" s="33">
        <f t="shared" si="0"/>
        <v>0</v>
      </c>
      <c r="E9" s="34">
        <f t="shared" si="1"/>
        <v>0</v>
      </c>
      <c r="F9" s="37">
        <f t="shared" si="2"/>
        <v>0</v>
      </c>
      <c r="G9" s="4"/>
      <c r="H9" s="4"/>
      <c r="I9" s="4"/>
      <c r="J9" s="4"/>
      <c r="K9" s="4"/>
      <c r="L9" s="4"/>
      <c r="M9" s="4"/>
      <c r="N9" s="4"/>
      <c r="O9" s="4"/>
      <c r="P9" s="4"/>
      <c r="Q9" s="4"/>
      <c r="R9" s="4"/>
      <c r="S9" s="4"/>
      <c r="T9" s="4"/>
      <c r="U9" s="4"/>
    </row>
    <row r="10" spans="2:21" s="36" customFormat="1" x14ac:dyDescent="0.25">
      <c r="B10" s="31" t="str">
        <f>+IF(MAX(B$7:B9)=$F$2,"",B9+1)</f>
        <v/>
      </c>
      <c r="C10" s="32">
        <f t="shared" si="3"/>
        <v>0</v>
      </c>
      <c r="D10" s="33">
        <f t="shared" si="0"/>
        <v>0</v>
      </c>
      <c r="E10" s="34">
        <f t="shared" si="1"/>
        <v>0</v>
      </c>
      <c r="F10" s="37">
        <f t="shared" si="2"/>
        <v>0</v>
      </c>
      <c r="G10" s="4"/>
    </row>
    <row r="11" spans="2:21" s="36" customFormat="1" x14ac:dyDescent="0.25">
      <c r="B11" s="31" t="str">
        <f>+IF(MAX(B$7:B10)=$F$2,"",B10+1)</f>
        <v/>
      </c>
      <c r="C11" s="32">
        <f t="shared" si="3"/>
        <v>0</v>
      </c>
      <c r="D11" s="33">
        <f t="shared" si="0"/>
        <v>0</v>
      </c>
      <c r="E11" s="34">
        <f t="shared" si="1"/>
        <v>0</v>
      </c>
      <c r="F11" s="37">
        <f t="shared" si="2"/>
        <v>0</v>
      </c>
      <c r="G11" s="4"/>
    </row>
    <row r="12" spans="2:21" s="36" customFormat="1" x14ac:dyDescent="0.25">
      <c r="B12" s="31" t="str">
        <f>+IF(MAX(B$7:B11)=$F$2,"",B11+1)</f>
        <v/>
      </c>
      <c r="C12" s="32">
        <f t="shared" si="3"/>
        <v>0</v>
      </c>
      <c r="D12" s="33">
        <f t="shared" si="0"/>
        <v>0</v>
      </c>
      <c r="E12" s="34">
        <f t="shared" si="1"/>
        <v>0</v>
      </c>
      <c r="F12" s="37">
        <f t="shared" si="2"/>
        <v>0</v>
      </c>
      <c r="G12" s="4"/>
    </row>
    <row r="13" spans="2:21" s="36" customFormat="1" x14ac:dyDescent="0.25">
      <c r="B13" s="31" t="str">
        <f>+IF(MAX(B$7:B12)=$F$2,"",B12+1)</f>
        <v/>
      </c>
      <c r="C13" s="32">
        <f t="shared" si="3"/>
        <v>0</v>
      </c>
      <c r="D13" s="33">
        <f t="shared" si="0"/>
        <v>0</v>
      </c>
      <c r="E13" s="34">
        <f t="shared" si="1"/>
        <v>0</v>
      </c>
      <c r="F13" s="37">
        <f t="shared" si="2"/>
        <v>0</v>
      </c>
    </row>
    <row r="14" spans="2:21" s="36" customFormat="1" x14ac:dyDescent="0.25">
      <c r="B14" s="31" t="str">
        <f>+IF(MAX(B$7:B13)=$F$2,"",B13+1)</f>
        <v/>
      </c>
      <c r="C14" s="32">
        <f t="shared" si="3"/>
        <v>0</v>
      </c>
      <c r="D14" s="33">
        <f t="shared" si="0"/>
        <v>0</v>
      </c>
      <c r="E14" s="34">
        <f t="shared" si="1"/>
        <v>0</v>
      </c>
      <c r="F14" s="37">
        <f t="shared" si="2"/>
        <v>0</v>
      </c>
    </row>
    <row r="15" spans="2:21" s="36" customFormat="1" x14ac:dyDescent="0.25">
      <c r="B15" s="31" t="str">
        <f>+IF(MAX(B$7:B14)=$F$2,"",B14+1)</f>
        <v/>
      </c>
      <c r="C15" s="32">
        <f t="shared" si="3"/>
        <v>0</v>
      </c>
      <c r="D15" s="33">
        <f t="shared" si="0"/>
        <v>0</v>
      </c>
      <c r="E15" s="34">
        <f t="shared" si="1"/>
        <v>0</v>
      </c>
      <c r="F15" s="37">
        <f t="shared" si="2"/>
        <v>0</v>
      </c>
    </row>
    <row r="16" spans="2:21" s="36" customFormat="1" x14ac:dyDescent="0.25">
      <c r="B16" s="31" t="str">
        <f>+IF(MAX(B$7:B15)=$F$2,"",B15+1)</f>
        <v/>
      </c>
      <c r="C16" s="32">
        <f t="shared" si="3"/>
        <v>0</v>
      </c>
      <c r="D16" s="33">
        <f t="shared" si="0"/>
        <v>0</v>
      </c>
      <c r="E16" s="34">
        <f t="shared" si="1"/>
        <v>0</v>
      </c>
      <c r="F16" s="37">
        <f t="shared" si="2"/>
        <v>0</v>
      </c>
    </row>
    <row r="17" spans="2:6" s="36" customFormat="1" x14ac:dyDescent="0.25">
      <c r="B17" s="31" t="str">
        <f>+IF(MAX(B$7:B16)=$F$2,"",B16+1)</f>
        <v/>
      </c>
      <c r="C17" s="32">
        <f t="shared" si="3"/>
        <v>0</v>
      </c>
      <c r="D17" s="33">
        <f t="shared" si="0"/>
        <v>0</v>
      </c>
      <c r="E17" s="34">
        <f t="shared" si="1"/>
        <v>0</v>
      </c>
      <c r="F17" s="37">
        <f t="shared" si="2"/>
        <v>0</v>
      </c>
    </row>
    <row r="18" spans="2:6" s="36" customFormat="1" x14ac:dyDescent="0.25">
      <c r="B18" s="31" t="str">
        <f>+IF(MAX(B$7:B17)=$F$2,"",B17+1)</f>
        <v/>
      </c>
      <c r="C18" s="32">
        <f t="shared" si="3"/>
        <v>0</v>
      </c>
      <c r="D18" s="33">
        <f t="shared" si="0"/>
        <v>0</v>
      </c>
      <c r="E18" s="34">
        <f t="shared" si="1"/>
        <v>0</v>
      </c>
      <c r="F18" s="37">
        <f t="shared" si="2"/>
        <v>0</v>
      </c>
    </row>
    <row r="19" spans="2:6" s="36" customFormat="1" x14ac:dyDescent="0.25">
      <c r="B19" s="31" t="str">
        <f>+IF(MAX(B$7:B18)=$F$2,"",B18+1)</f>
        <v/>
      </c>
      <c r="C19" s="32">
        <f t="shared" si="3"/>
        <v>0</v>
      </c>
      <c r="D19" s="33">
        <f t="shared" si="0"/>
        <v>0</v>
      </c>
      <c r="E19" s="34">
        <f t="shared" si="1"/>
        <v>0</v>
      </c>
      <c r="F19" s="37">
        <f t="shared" si="2"/>
        <v>0</v>
      </c>
    </row>
    <row r="20" spans="2:6" s="36" customFormat="1" x14ac:dyDescent="0.25">
      <c r="B20" s="31" t="str">
        <f>+IF(MAX(B$7:B19)=$F$2,"",B19+1)</f>
        <v/>
      </c>
      <c r="C20" s="32">
        <f t="shared" si="3"/>
        <v>0</v>
      </c>
      <c r="D20" s="33">
        <f t="shared" si="0"/>
        <v>0</v>
      </c>
      <c r="E20" s="34">
        <f t="shared" si="1"/>
        <v>0</v>
      </c>
      <c r="F20" s="37">
        <f t="shared" si="2"/>
        <v>0</v>
      </c>
    </row>
    <row r="21" spans="2:6" s="36" customFormat="1" x14ac:dyDescent="0.25">
      <c r="B21" s="31" t="str">
        <f>+IF(MAX(B$7:B20)=$F$2,"",B20+1)</f>
        <v/>
      </c>
      <c r="C21" s="32">
        <f t="shared" si="3"/>
        <v>0</v>
      </c>
      <c r="D21" s="33">
        <f t="shared" si="0"/>
        <v>0</v>
      </c>
      <c r="E21" s="34">
        <f t="shared" si="1"/>
        <v>0</v>
      </c>
      <c r="F21" s="37">
        <f t="shared" si="2"/>
        <v>0</v>
      </c>
    </row>
    <row r="22" spans="2:6" s="36" customFormat="1" x14ac:dyDescent="0.25">
      <c r="B22" s="31" t="str">
        <f>+IF(MAX(B$7:B21)=$F$2,"",B21+1)</f>
        <v/>
      </c>
      <c r="C22" s="32">
        <f t="shared" si="3"/>
        <v>0</v>
      </c>
      <c r="D22" s="33">
        <f t="shared" si="0"/>
        <v>0</v>
      </c>
      <c r="E22" s="34">
        <f t="shared" si="1"/>
        <v>0</v>
      </c>
      <c r="F22" s="37">
        <f t="shared" si="2"/>
        <v>0</v>
      </c>
    </row>
    <row r="23" spans="2:6" s="36" customFormat="1" x14ac:dyDescent="0.25">
      <c r="B23" s="31" t="str">
        <f>+IF(MAX(B$7:B22)=$F$2,"",B22+1)</f>
        <v/>
      </c>
      <c r="C23" s="32">
        <f t="shared" si="3"/>
        <v>0</v>
      </c>
      <c r="D23" s="33">
        <f t="shared" si="0"/>
        <v>0</v>
      </c>
      <c r="E23" s="34">
        <f t="shared" si="1"/>
        <v>0</v>
      </c>
      <c r="F23" s="37">
        <f t="shared" si="2"/>
        <v>0</v>
      </c>
    </row>
    <row r="24" spans="2:6" s="36" customFormat="1" x14ac:dyDescent="0.25">
      <c r="B24" s="31" t="str">
        <f>+IF(MAX(B$7:B23)=$F$2,"",B23+1)</f>
        <v/>
      </c>
      <c r="C24" s="32">
        <f t="shared" si="3"/>
        <v>0</v>
      </c>
      <c r="D24" s="33">
        <f t="shared" si="0"/>
        <v>0</v>
      </c>
      <c r="E24" s="34">
        <f t="shared" si="1"/>
        <v>0</v>
      </c>
      <c r="F24" s="37">
        <f t="shared" si="2"/>
        <v>0</v>
      </c>
    </row>
    <row r="25" spans="2:6" s="36" customFormat="1" x14ac:dyDescent="0.25">
      <c r="B25" s="31" t="str">
        <f>+IF(MAX(B$7:B24)=$F$2,"",B24+1)</f>
        <v/>
      </c>
      <c r="C25" s="32">
        <f t="shared" si="3"/>
        <v>0</v>
      </c>
      <c r="D25" s="33">
        <f t="shared" si="0"/>
        <v>0</v>
      </c>
      <c r="E25" s="34">
        <f t="shared" si="1"/>
        <v>0</v>
      </c>
      <c r="F25" s="37">
        <f t="shared" si="2"/>
        <v>0</v>
      </c>
    </row>
    <row r="26" spans="2:6" s="36" customFormat="1" x14ac:dyDescent="0.25">
      <c r="B26" s="31" t="str">
        <f>+IF(MAX(B$7:B25)=$F$2,"",B25+1)</f>
        <v/>
      </c>
      <c r="C26" s="32">
        <f t="shared" si="3"/>
        <v>0</v>
      </c>
      <c r="D26" s="33">
        <f t="shared" si="0"/>
        <v>0</v>
      </c>
      <c r="E26" s="34">
        <f t="shared" si="1"/>
        <v>0</v>
      </c>
      <c r="F26" s="37">
        <f t="shared" si="2"/>
        <v>0</v>
      </c>
    </row>
    <row r="27" spans="2:6" s="36" customFormat="1" x14ac:dyDescent="0.25">
      <c r="B27" s="31" t="str">
        <f>+IF(MAX(B$7:B26)=$F$2,"",B26+1)</f>
        <v/>
      </c>
      <c r="C27" s="32">
        <f t="shared" si="3"/>
        <v>0</v>
      </c>
      <c r="D27" s="33">
        <f t="shared" si="0"/>
        <v>0</v>
      </c>
      <c r="E27" s="34">
        <f t="shared" si="1"/>
        <v>0</v>
      </c>
      <c r="F27" s="37">
        <f t="shared" si="2"/>
        <v>0</v>
      </c>
    </row>
    <row r="28" spans="2:6" s="36" customFormat="1" x14ac:dyDescent="0.25">
      <c r="B28" s="31" t="str">
        <f>+IF(MAX(B$7:B27)=$F$2,"",B27+1)</f>
        <v/>
      </c>
      <c r="C28" s="32">
        <f t="shared" si="3"/>
        <v>0</v>
      </c>
      <c r="D28" s="33">
        <f t="shared" si="0"/>
        <v>0</v>
      </c>
      <c r="E28" s="34">
        <f t="shared" si="1"/>
        <v>0</v>
      </c>
      <c r="F28" s="37">
        <f t="shared" si="2"/>
        <v>0</v>
      </c>
    </row>
    <row r="29" spans="2:6" s="36" customFormat="1" x14ac:dyDescent="0.25">
      <c r="B29" s="31" t="str">
        <f>+IF(MAX(B$7:B28)=$F$2,"",B28+1)</f>
        <v/>
      </c>
      <c r="C29" s="32">
        <f t="shared" si="3"/>
        <v>0</v>
      </c>
      <c r="D29" s="33">
        <f t="shared" si="0"/>
        <v>0</v>
      </c>
      <c r="E29" s="34">
        <f t="shared" si="1"/>
        <v>0</v>
      </c>
      <c r="F29" s="37">
        <f t="shared" si="2"/>
        <v>0</v>
      </c>
    </row>
    <row r="30" spans="2:6" s="36" customFormat="1" x14ac:dyDescent="0.25">
      <c r="B30" s="31" t="str">
        <f>+IF(MAX(B$7:B29)=$F$2,"",B29+1)</f>
        <v/>
      </c>
      <c r="C30" s="32">
        <f t="shared" si="3"/>
        <v>0</v>
      </c>
      <c r="D30" s="33">
        <f t="shared" si="0"/>
        <v>0</v>
      </c>
      <c r="E30" s="34">
        <f t="shared" si="1"/>
        <v>0</v>
      </c>
      <c r="F30" s="37">
        <f t="shared" si="2"/>
        <v>0</v>
      </c>
    </row>
    <row r="31" spans="2:6" s="36" customFormat="1" x14ac:dyDescent="0.25">
      <c r="B31" s="31" t="str">
        <f>+IF(MAX(B$7:B30)=$F$2,"",B30+1)</f>
        <v/>
      </c>
      <c r="C31" s="32">
        <f t="shared" si="3"/>
        <v>0</v>
      </c>
      <c r="D31" s="33">
        <f t="shared" si="0"/>
        <v>0</v>
      </c>
      <c r="E31" s="34">
        <f t="shared" si="1"/>
        <v>0</v>
      </c>
      <c r="F31" s="37">
        <f t="shared" si="2"/>
        <v>0</v>
      </c>
    </row>
    <row r="32" spans="2:6" s="36" customFormat="1" x14ac:dyDescent="0.25">
      <c r="B32" s="31" t="str">
        <f>+IF(MAX(B$7:B31)=$F$2,"",B31+1)</f>
        <v/>
      </c>
      <c r="C32" s="32">
        <f t="shared" si="3"/>
        <v>0</v>
      </c>
      <c r="D32" s="33">
        <f t="shared" si="0"/>
        <v>0</v>
      </c>
      <c r="E32" s="34">
        <f t="shared" si="1"/>
        <v>0</v>
      </c>
      <c r="F32" s="37">
        <f t="shared" si="2"/>
        <v>0</v>
      </c>
    </row>
    <row r="33" spans="2:6" s="36" customFormat="1" x14ac:dyDescent="0.25">
      <c r="B33" s="31" t="str">
        <f>+IF(MAX(B$7:B32)=$F$2,"",B32+1)</f>
        <v/>
      </c>
      <c r="C33" s="32">
        <f t="shared" si="3"/>
        <v>0</v>
      </c>
      <c r="D33" s="33">
        <f t="shared" si="0"/>
        <v>0</v>
      </c>
      <c r="E33" s="34">
        <f t="shared" si="1"/>
        <v>0</v>
      </c>
      <c r="F33" s="37">
        <f t="shared" si="2"/>
        <v>0</v>
      </c>
    </row>
    <row r="34" spans="2:6" s="36" customFormat="1" x14ac:dyDescent="0.25">
      <c r="B34" s="31" t="str">
        <f>+IF(MAX(B$7:B33)=$F$2,"",B33+1)</f>
        <v/>
      </c>
      <c r="C34" s="32">
        <f t="shared" si="3"/>
        <v>0</v>
      </c>
      <c r="D34" s="33">
        <f t="shared" si="0"/>
        <v>0</v>
      </c>
      <c r="E34" s="34">
        <f t="shared" si="1"/>
        <v>0</v>
      </c>
      <c r="F34" s="37">
        <f t="shared" si="2"/>
        <v>0</v>
      </c>
    </row>
    <row r="35" spans="2:6" s="36" customFormat="1" x14ac:dyDescent="0.25">
      <c r="B35" s="31" t="str">
        <f>+IF(MAX(B$7:B34)=$F$2,"",B34+1)</f>
        <v/>
      </c>
      <c r="C35" s="32">
        <f t="shared" si="3"/>
        <v>0</v>
      </c>
      <c r="D35" s="33">
        <f t="shared" si="0"/>
        <v>0</v>
      </c>
      <c r="E35" s="34">
        <f t="shared" si="1"/>
        <v>0</v>
      </c>
      <c r="F35" s="37">
        <f t="shared" si="2"/>
        <v>0</v>
      </c>
    </row>
    <row r="36" spans="2:6" s="36" customFormat="1" x14ac:dyDescent="0.25">
      <c r="B36" s="31" t="str">
        <f>+IF(MAX(B$7:B35)=$F$2,"",B35+1)</f>
        <v/>
      </c>
      <c r="C36" s="32">
        <f t="shared" si="3"/>
        <v>0</v>
      </c>
      <c r="D36" s="33">
        <f t="shared" si="0"/>
        <v>0</v>
      </c>
      <c r="E36" s="34">
        <f t="shared" si="1"/>
        <v>0</v>
      </c>
      <c r="F36" s="37">
        <f t="shared" si="2"/>
        <v>0</v>
      </c>
    </row>
    <row r="37" spans="2:6" s="36" customFormat="1" x14ac:dyDescent="0.25">
      <c r="B37" s="31" t="str">
        <f>+IF(MAX(B$7:B36)=$F$2,"",B36+1)</f>
        <v/>
      </c>
      <c r="C37" s="32">
        <f t="shared" si="3"/>
        <v>0</v>
      </c>
      <c r="D37" s="33">
        <f t="shared" si="0"/>
        <v>0</v>
      </c>
      <c r="E37" s="34">
        <f t="shared" si="1"/>
        <v>0</v>
      </c>
      <c r="F37" s="37">
        <f t="shared" si="2"/>
        <v>0</v>
      </c>
    </row>
    <row r="38" spans="2:6" s="36" customFormat="1" x14ac:dyDescent="0.25">
      <c r="B38" s="31" t="str">
        <f>+IF(MAX(B$7:B37)=$F$2,"",B37+1)</f>
        <v/>
      </c>
      <c r="C38" s="32">
        <f t="shared" si="3"/>
        <v>0</v>
      </c>
      <c r="D38" s="33">
        <f t="shared" si="0"/>
        <v>0</v>
      </c>
      <c r="E38" s="34">
        <f t="shared" si="1"/>
        <v>0</v>
      </c>
      <c r="F38" s="37">
        <f t="shared" si="2"/>
        <v>0</v>
      </c>
    </row>
    <row r="39" spans="2:6" s="36" customFormat="1" x14ac:dyDescent="0.25">
      <c r="B39" s="31" t="str">
        <f>+IF(MAX(B$7:B38)=$F$2,"",B38+1)</f>
        <v/>
      </c>
      <c r="C39" s="32">
        <f t="shared" si="3"/>
        <v>0</v>
      </c>
      <c r="D39" s="33">
        <f t="shared" si="0"/>
        <v>0</v>
      </c>
      <c r="E39" s="34">
        <f t="shared" si="1"/>
        <v>0</v>
      </c>
      <c r="F39" s="37">
        <f t="shared" si="2"/>
        <v>0</v>
      </c>
    </row>
    <row r="40" spans="2:6" s="36" customFormat="1" x14ac:dyDescent="0.25">
      <c r="B40" s="31" t="str">
        <f>+IF(MAX(B$7:B39)=$F$2,"",B39+1)</f>
        <v/>
      </c>
      <c r="C40" s="32">
        <f t="shared" si="3"/>
        <v>0</v>
      </c>
      <c r="D40" s="33">
        <f t="shared" si="0"/>
        <v>0</v>
      </c>
      <c r="E40" s="34">
        <f t="shared" si="1"/>
        <v>0</v>
      </c>
      <c r="F40" s="37">
        <f t="shared" si="2"/>
        <v>0</v>
      </c>
    </row>
    <row r="41" spans="2:6" s="36" customFormat="1" x14ac:dyDescent="0.25">
      <c r="B41" s="31" t="str">
        <f>+IF(MAX(B$7:B40)=$F$2,"",B40+1)</f>
        <v/>
      </c>
      <c r="C41" s="32">
        <f t="shared" si="3"/>
        <v>0</v>
      </c>
      <c r="D41" s="33">
        <f t="shared" si="0"/>
        <v>0</v>
      </c>
      <c r="E41" s="34">
        <f t="shared" si="1"/>
        <v>0</v>
      </c>
      <c r="F41" s="37">
        <f t="shared" si="2"/>
        <v>0</v>
      </c>
    </row>
    <row r="42" spans="2:6" s="36" customFormat="1" x14ac:dyDescent="0.25">
      <c r="B42" s="31" t="str">
        <f>+IF(MAX(B$7:B41)=$F$2,"",B41+1)</f>
        <v/>
      </c>
      <c r="C42" s="32">
        <f t="shared" si="3"/>
        <v>0</v>
      </c>
      <c r="D42" s="33">
        <f t="shared" si="0"/>
        <v>0</v>
      </c>
      <c r="E42" s="34">
        <f t="shared" si="1"/>
        <v>0</v>
      </c>
      <c r="F42" s="37">
        <f t="shared" si="2"/>
        <v>0</v>
      </c>
    </row>
    <row r="43" spans="2:6" s="36" customFormat="1" x14ac:dyDescent="0.25">
      <c r="B43" s="31" t="str">
        <f>+IF(MAX(B$7:B42)=$F$2,"",B42+1)</f>
        <v/>
      </c>
      <c r="C43" s="32">
        <f t="shared" si="3"/>
        <v>0</v>
      </c>
      <c r="D43" s="33">
        <f t="shared" si="0"/>
        <v>0</v>
      </c>
      <c r="E43" s="34">
        <f t="shared" si="1"/>
        <v>0</v>
      </c>
      <c r="F43" s="37">
        <f t="shared" si="2"/>
        <v>0</v>
      </c>
    </row>
    <row r="44" spans="2:6" s="36" customFormat="1" x14ac:dyDescent="0.25">
      <c r="B44" s="31" t="str">
        <f>+IF(MAX(B$7:B43)=$F$2,"",B43+1)</f>
        <v/>
      </c>
      <c r="C44" s="32">
        <f t="shared" si="3"/>
        <v>0</v>
      </c>
      <c r="D44" s="33">
        <f t="shared" si="0"/>
        <v>0</v>
      </c>
      <c r="E44" s="34">
        <f t="shared" si="1"/>
        <v>0</v>
      </c>
      <c r="F44" s="37">
        <f t="shared" si="2"/>
        <v>0</v>
      </c>
    </row>
    <row r="45" spans="2:6" s="36" customFormat="1" x14ac:dyDescent="0.25">
      <c r="B45" s="31" t="str">
        <f>+IF(MAX(B$7:B44)=$F$2,"",B44+1)</f>
        <v/>
      </c>
      <c r="C45" s="32">
        <f t="shared" si="3"/>
        <v>0</v>
      </c>
      <c r="D45" s="33">
        <f t="shared" si="0"/>
        <v>0</v>
      </c>
      <c r="E45" s="34">
        <f t="shared" si="1"/>
        <v>0</v>
      </c>
      <c r="F45" s="37">
        <f t="shared" si="2"/>
        <v>0</v>
      </c>
    </row>
    <row r="46" spans="2:6" s="36" customFormat="1" x14ac:dyDescent="0.25">
      <c r="B46" s="31" t="str">
        <f>+IF(MAX(B$7:B45)=$F$2,"",B45+1)</f>
        <v/>
      </c>
      <c r="C46" s="32">
        <f t="shared" si="3"/>
        <v>0</v>
      </c>
      <c r="D46" s="33">
        <f t="shared" si="0"/>
        <v>0</v>
      </c>
      <c r="E46" s="34">
        <f t="shared" si="1"/>
        <v>0</v>
      </c>
      <c r="F46" s="37">
        <f t="shared" si="2"/>
        <v>0</v>
      </c>
    </row>
    <row r="47" spans="2:6" s="36" customFormat="1" x14ac:dyDescent="0.25">
      <c r="B47" s="31" t="str">
        <f>+IF(MAX(B$7:B46)=$F$2,"",B46+1)</f>
        <v/>
      </c>
      <c r="C47" s="32">
        <f t="shared" si="3"/>
        <v>0</v>
      </c>
      <c r="D47" s="33">
        <f t="shared" si="0"/>
        <v>0</v>
      </c>
      <c r="E47" s="34">
        <f t="shared" si="1"/>
        <v>0</v>
      </c>
      <c r="F47" s="37">
        <f t="shared" si="2"/>
        <v>0</v>
      </c>
    </row>
    <row r="48" spans="2:6" s="36" customFormat="1" x14ac:dyDescent="0.25">
      <c r="B48" s="31" t="str">
        <f>+IF(MAX(B$7:B47)=$F$2,"",B47+1)</f>
        <v/>
      </c>
      <c r="C48" s="32" t="str">
        <f>+IF(B48="","",C47-D48)</f>
        <v/>
      </c>
      <c r="D48" s="33" t="str">
        <f t="shared" ref="D48:D111" si="4">+IF(B48="","",IF(B48&gt;$F$2,0,IF(B48=$F$2,C47,IF($E$609="francese",F48-E48,$C$7/$F$2))))</f>
        <v/>
      </c>
      <c r="E48" s="34" t="str">
        <f t="shared" ref="E48:E111" si="5">+IF(B48="","",ROUND(C47*$D$4/$D$3,2))</f>
        <v/>
      </c>
      <c r="F48" s="37" t="str">
        <f t="shared" ref="F48:F111" si="6">IF(B48="","",IF(B48&gt;$F$2,0,IF($E$609="francese",-PMT($D$4/$D$3,$F$2,$C$7,0,0),D48+E48)))</f>
        <v/>
      </c>
    </row>
    <row r="49" spans="2:6" s="36" customFormat="1" x14ac:dyDescent="0.25">
      <c r="B49" s="31" t="str">
        <f>+IF(MAX(B$7:B48)=$F$2,"",B48+1)</f>
        <v/>
      </c>
      <c r="C49" s="32" t="str">
        <f t="shared" ref="C49:C112" si="7">+IF(B49="","",C48-D49)</f>
        <v/>
      </c>
      <c r="D49" s="33" t="str">
        <f t="shared" si="4"/>
        <v/>
      </c>
      <c r="E49" s="34" t="str">
        <f t="shared" si="5"/>
        <v/>
      </c>
      <c r="F49" s="37" t="str">
        <f t="shared" si="6"/>
        <v/>
      </c>
    </row>
    <row r="50" spans="2:6" s="36" customFormat="1" x14ac:dyDescent="0.25">
      <c r="B50" s="31" t="str">
        <f>+IF(MAX(B$7:B49)=$F$2,"",B49+1)</f>
        <v/>
      </c>
      <c r="C50" s="32" t="str">
        <f t="shared" si="7"/>
        <v/>
      </c>
      <c r="D50" s="33" t="str">
        <f t="shared" si="4"/>
        <v/>
      </c>
      <c r="E50" s="34" t="str">
        <f t="shared" si="5"/>
        <v/>
      </c>
      <c r="F50" s="37" t="str">
        <f t="shared" si="6"/>
        <v/>
      </c>
    </row>
    <row r="51" spans="2:6" s="36" customFormat="1" x14ac:dyDescent="0.25">
      <c r="B51" s="31" t="str">
        <f>+IF(MAX(B$7:B50)=$F$2,"",B50+1)</f>
        <v/>
      </c>
      <c r="C51" s="32" t="str">
        <f t="shared" si="7"/>
        <v/>
      </c>
      <c r="D51" s="33" t="str">
        <f t="shared" si="4"/>
        <v/>
      </c>
      <c r="E51" s="34" t="str">
        <f t="shared" si="5"/>
        <v/>
      </c>
      <c r="F51" s="37" t="str">
        <f t="shared" si="6"/>
        <v/>
      </c>
    </row>
    <row r="52" spans="2:6" s="36" customFormat="1" x14ac:dyDescent="0.25">
      <c r="B52" s="31" t="str">
        <f>+IF(MAX(B$7:B51)=$F$2,"",B51+1)</f>
        <v/>
      </c>
      <c r="C52" s="32" t="str">
        <f t="shared" si="7"/>
        <v/>
      </c>
      <c r="D52" s="33" t="str">
        <f t="shared" si="4"/>
        <v/>
      </c>
      <c r="E52" s="34" t="str">
        <f t="shared" si="5"/>
        <v/>
      </c>
      <c r="F52" s="37" t="str">
        <f t="shared" si="6"/>
        <v/>
      </c>
    </row>
    <row r="53" spans="2:6" s="36" customFormat="1" x14ac:dyDescent="0.25">
      <c r="B53" s="31" t="str">
        <f>+IF(MAX(B$7:B52)=$F$2,"",B52+1)</f>
        <v/>
      </c>
      <c r="C53" s="32" t="str">
        <f t="shared" si="7"/>
        <v/>
      </c>
      <c r="D53" s="33" t="str">
        <f t="shared" si="4"/>
        <v/>
      </c>
      <c r="E53" s="34" t="str">
        <f t="shared" si="5"/>
        <v/>
      </c>
      <c r="F53" s="37" t="str">
        <f t="shared" si="6"/>
        <v/>
      </c>
    </row>
    <row r="54" spans="2:6" s="36" customFormat="1" x14ac:dyDescent="0.25">
      <c r="B54" s="31" t="str">
        <f>+IF(MAX(B$7:B53)=$F$2,"",B53+1)</f>
        <v/>
      </c>
      <c r="C54" s="32" t="str">
        <f t="shared" si="7"/>
        <v/>
      </c>
      <c r="D54" s="33" t="str">
        <f t="shared" si="4"/>
        <v/>
      </c>
      <c r="E54" s="34" t="str">
        <f t="shared" si="5"/>
        <v/>
      </c>
      <c r="F54" s="37" t="str">
        <f t="shared" si="6"/>
        <v/>
      </c>
    </row>
    <row r="55" spans="2:6" s="36" customFormat="1" x14ac:dyDescent="0.25">
      <c r="B55" s="31" t="str">
        <f>+IF(MAX(B$7:B54)=$F$2,"",B54+1)</f>
        <v/>
      </c>
      <c r="C55" s="32" t="str">
        <f t="shared" si="7"/>
        <v/>
      </c>
      <c r="D55" s="33" t="str">
        <f t="shared" si="4"/>
        <v/>
      </c>
      <c r="E55" s="34" t="str">
        <f t="shared" si="5"/>
        <v/>
      </c>
      <c r="F55" s="37" t="str">
        <f t="shared" si="6"/>
        <v/>
      </c>
    </row>
    <row r="56" spans="2:6" s="36" customFormat="1" x14ac:dyDescent="0.25">
      <c r="B56" s="31" t="str">
        <f>+IF(MAX(B$7:B55)=$F$2,"",B55+1)</f>
        <v/>
      </c>
      <c r="C56" s="32" t="str">
        <f t="shared" si="7"/>
        <v/>
      </c>
      <c r="D56" s="33" t="str">
        <f t="shared" si="4"/>
        <v/>
      </c>
      <c r="E56" s="34" t="str">
        <f t="shared" si="5"/>
        <v/>
      </c>
      <c r="F56" s="37" t="str">
        <f t="shared" si="6"/>
        <v/>
      </c>
    </row>
    <row r="57" spans="2:6" s="36" customFormat="1" x14ac:dyDescent="0.25">
      <c r="B57" s="31" t="str">
        <f>+IF(MAX(B$7:B56)=$F$2,"",B56+1)</f>
        <v/>
      </c>
      <c r="C57" s="32" t="str">
        <f t="shared" si="7"/>
        <v/>
      </c>
      <c r="D57" s="33" t="str">
        <f t="shared" si="4"/>
        <v/>
      </c>
      <c r="E57" s="34" t="str">
        <f t="shared" si="5"/>
        <v/>
      </c>
      <c r="F57" s="37" t="str">
        <f t="shared" si="6"/>
        <v/>
      </c>
    </row>
    <row r="58" spans="2:6" s="36" customFormat="1" x14ac:dyDescent="0.25">
      <c r="B58" s="31" t="str">
        <f>+IF(MAX(B$7:B57)=$F$2,"",B57+1)</f>
        <v/>
      </c>
      <c r="C58" s="32" t="str">
        <f t="shared" si="7"/>
        <v/>
      </c>
      <c r="D58" s="33" t="str">
        <f t="shared" si="4"/>
        <v/>
      </c>
      <c r="E58" s="34" t="str">
        <f t="shared" si="5"/>
        <v/>
      </c>
      <c r="F58" s="37" t="str">
        <f t="shared" si="6"/>
        <v/>
      </c>
    </row>
    <row r="59" spans="2:6" s="36" customFormat="1" x14ac:dyDescent="0.25">
      <c r="B59" s="31" t="str">
        <f>+IF(MAX(B$7:B58)=$F$2,"",B58+1)</f>
        <v/>
      </c>
      <c r="C59" s="32" t="str">
        <f t="shared" si="7"/>
        <v/>
      </c>
      <c r="D59" s="33" t="str">
        <f t="shared" si="4"/>
        <v/>
      </c>
      <c r="E59" s="34" t="str">
        <f t="shared" si="5"/>
        <v/>
      </c>
      <c r="F59" s="37" t="str">
        <f t="shared" si="6"/>
        <v/>
      </c>
    </row>
    <row r="60" spans="2:6" s="36" customFormat="1" x14ac:dyDescent="0.25">
      <c r="B60" s="31" t="str">
        <f>+IF(MAX(B$7:B59)=$F$2,"",B59+1)</f>
        <v/>
      </c>
      <c r="C60" s="32" t="str">
        <f t="shared" si="7"/>
        <v/>
      </c>
      <c r="D60" s="33" t="str">
        <f t="shared" si="4"/>
        <v/>
      </c>
      <c r="E60" s="34" t="str">
        <f t="shared" si="5"/>
        <v/>
      </c>
      <c r="F60" s="37" t="str">
        <f t="shared" si="6"/>
        <v/>
      </c>
    </row>
    <row r="61" spans="2:6" s="36" customFormat="1" x14ac:dyDescent="0.25">
      <c r="B61" s="31" t="str">
        <f>+IF(MAX(B$7:B60)=$F$2,"",B60+1)</f>
        <v/>
      </c>
      <c r="C61" s="32" t="str">
        <f t="shared" si="7"/>
        <v/>
      </c>
      <c r="D61" s="33" t="str">
        <f t="shared" si="4"/>
        <v/>
      </c>
      <c r="E61" s="34" t="str">
        <f t="shared" si="5"/>
        <v/>
      </c>
      <c r="F61" s="37" t="str">
        <f t="shared" si="6"/>
        <v/>
      </c>
    </row>
    <row r="62" spans="2:6" s="36" customFormat="1" x14ac:dyDescent="0.25">
      <c r="B62" s="31" t="str">
        <f>+IF(MAX(B$7:B61)=$F$2,"",B61+1)</f>
        <v/>
      </c>
      <c r="C62" s="32" t="str">
        <f t="shared" si="7"/>
        <v/>
      </c>
      <c r="D62" s="33" t="str">
        <f t="shared" si="4"/>
        <v/>
      </c>
      <c r="E62" s="34" t="str">
        <f t="shared" si="5"/>
        <v/>
      </c>
      <c r="F62" s="37" t="str">
        <f t="shared" si="6"/>
        <v/>
      </c>
    </row>
    <row r="63" spans="2:6" s="36" customFormat="1" x14ac:dyDescent="0.25">
      <c r="B63" s="31" t="str">
        <f>+IF(MAX(B$7:B62)=$F$2,"",B62+1)</f>
        <v/>
      </c>
      <c r="C63" s="32" t="str">
        <f t="shared" si="7"/>
        <v/>
      </c>
      <c r="D63" s="33" t="str">
        <f t="shared" si="4"/>
        <v/>
      </c>
      <c r="E63" s="34" t="str">
        <f t="shared" si="5"/>
        <v/>
      </c>
      <c r="F63" s="37" t="str">
        <f t="shared" si="6"/>
        <v/>
      </c>
    </row>
    <row r="64" spans="2:6" s="36" customFormat="1" x14ac:dyDescent="0.25">
      <c r="B64" s="31" t="str">
        <f>+IF(MAX(B$7:B63)=$F$2,"",B63+1)</f>
        <v/>
      </c>
      <c r="C64" s="32" t="str">
        <f t="shared" si="7"/>
        <v/>
      </c>
      <c r="D64" s="33" t="str">
        <f t="shared" si="4"/>
        <v/>
      </c>
      <c r="E64" s="34" t="str">
        <f t="shared" si="5"/>
        <v/>
      </c>
      <c r="F64" s="37" t="str">
        <f t="shared" si="6"/>
        <v/>
      </c>
    </row>
    <row r="65" spans="2:6" s="36" customFormat="1" x14ac:dyDescent="0.25">
      <c r="B65" s="31" t="str">
        <f>+IF(MAX(B$7:B64)=$F$2,"",B64+1)</f>
        <v/>
      </c>
      <c r="C65" s="32" t="str">
        <f t="shared" si="7"/>
        <v/>
      </c>
      <c r="D65" s="33" t="str">
        <f t="shared" si="4"/>
        <v/>
      </c>
      <c r="E65" s="34" t="str">
        <f t="shared" si="5"/>
        <v/>
      </c>
      <c r="F65" s="37" t="str">
        <f t="shared" si="6"/>
        <v/>
      </c>
    </row>
    <row r="66" spans="2:6" s="36" customFormat="1" x14ac:dyDescent="0.25">
      <c r="B66" s="31" t="str">
        <f>+IF(MAX(B$7:B65)=$F$2,"",B65+1)</f>
        <v/>
      </c>
      <c r="C66" s="32" t="str">
        <f t="shared" si="7"/>
        <v/>
      </c>
      <c r="D66" s="33" t="str">
        <f t="shared" si="4"/>
        <v/>
      </c>
      <c r="E66" s="34" t="str">
        <f t="shared" si="5"/>
        <v/>
      </c>
      <c r="F66" s="37" t="str">
        <f t="shared" si="6"/>
        <v/>
      </c>
    </row>
    <row r="67" spans="2:6" s="36" customFormat="1" x14ac:dyDescent="0.25">
      <c r="B67" s="31" t="str">
        <f>+IF(MAX(B$7:B66)=$F$2,"",B66+1)</f>
        <v/>
      </c>
      <c r="C67" s="32" t="str">
        <f t="shared" si="7"/>
        <v/>
      </c>
      <c r="D67" s="33" t="str">
        <f t="shared" si="4"/>
        <v/>
      </c>
      <c r="E67" s="34" t="str">
        <f t="shared" si="5"/>
        <v/>
      </c>
      <c r="F67" s="37" t="str">
        <f t="shared" si="6"/>
        <v/>
      </c>
    </row>
    <row r="68" spans="2:6" s="36" customFormat="1" x14ac:dyDescent="0.25">
      <c r="B68" s="31" t="str">
        <f>+IF(MAX(B$7:B67)=$F$2,"",B67+1)</f>
        <v/>
      </c>
      <c r="C68" s="32" t="str">
        <f t="shared" si="7"/>
        <v/>
      </c>
      <c r="D68" s="33" t="str">
        <f t="shared" si="4"/>
        <v/>
      </c>
      <c r="E68" s="34" t="str">
        <f t="shared" si="5"/>
        <v/>
      </c>
      <c r="F68" s="37" t="str">
        <f t="shared" si="6"/>
        <v/>
      </c>
    </row>
    <row r="69" spans="2:6" s="36" customFormat="1" x14ac:dyDescent="0.25">
      <c r="B69" s="31" t="str">
        <f>+IF(MAX(B$7:B68)=$F$2,"",B68+1)</f>
        <v/>
      </c>
      <c r="C69" s="32" t="str">
        <f t="shared" si="7"/>
        <v/>
      </c>
      <c r="D69" s="33" t="str">
        <f t="shared" si="4"/>
        <v/>
      </c>
      <c r="E69" s="34" t="str">
        <f t="shared" si="5"/>
        <v/>
      </c>
      <c r="F69" s="37" t="str">
        <f t="shared" si="6"/>
        <v/>
      </c>
    </row>
    <row r="70" spans="2:6" s="36" customFormat="1" x14ac:dyDescent="0.25">
      <c r="B70" s="31" t="str">
        <f>+IF(MAX(B$7:B69)=$F$2,"",B69+1)</f>
        <v/>
      </c>
      <c r="C70" s="32" t="str">
        <f t="shared" si="7"/>
        <v/>
      </c>
      <c r="D70" s="33" t="str">
        <f t="shared" si="4"/>
        <v/>
      </c>
      <c r="E70" s="34" t="str">
        <f t="shared" si="5"/>
        <v/>
      </c>
      <c r="F70" s="37" t="str">
        <f t="shared" si="6"/>
        <v/>
      </c>
    </row>
    <row r="71" spans="2:6" s="36" customFormat="1" x14ac:dyDescent="0.25">
      <c r="B71" s="31" t="str">
        <f>+IF(MAX(B$7:B70)=$F$2,"",B70+1)</f>
        <v/>
      </c>
      <c r="C71" s="32" t="str">
        <f t="shared" si="7"/>
        <v/>
      </c>
      <c r="D71" s="33" t="str">
        <f t="shared" si="4"/>
        <v/>
      </c>
      <c r="E71" s="34" t="str">
        <f t="shared" si="5"/>
        <v/>
      </c>
      <c r="F71" s="37" t="str">
        <f t="shared" si="6"/>
        <v/>
      </c>
    </row>
    <row r="72" spans="2:6" s="36" customFormat="1" x14ac:dyDescent="0.25">
      <c r="B72" s="31" t="str">
        <f>+IF(MAX(B$7:B71)=$F$2,"",B71+1)</f>
        <v/>
      </c>
      <c r="C72" s="32" t="str">
        <f t="shared" si="7"/>
        <v/>
      </c>
      <c r="D72" s="33" t="str">
        <f t="shared" si="4"/>
        <v/>
      </c>
      <c r="E72" s="34" t="str">
        <f t="shared" si="5"/>
        <v/>
      </c>
      <c r="F72" s="37" t="str">
        <f t="shared" si="6"/>
        <v/>
      </c>
    </row>
    <row r="73" spans="2:6" s="36" customFormat="1" x14ac:dyDescent="0.25">
      <c r="B73" s="31" t="str">
        <f>+IF(MAX(B$7:B72)=$F$2,"",B72+1)</f>
        <v/>
      </c>
      <c r="C73" s="32" t="str">
        <f t="shared" si="7"/>
        <v/>
      </c>
      <c r="D73" s="33" t="str">
        <f t="shared" si="4"/>
        <v/>
      </c>
      <c r="E73" s="34" t="str">
        <f t="shared" si="5"/>
        <v/>
      </c>
      <c r="F73" s="37" t="str">
        <f t="shared" si="6"/>
        <v/>
      </c>
    </row>
    <row r="74" spans="2:6" s="36" customFormat="1" x14ac:dyDescent="0.25">
      <c r="B74" s="31" t="str">
        <f>+IF(MAX(B$7:B73)=$F$2,"",B73+1)</f>
        <v/>
      </c>
      <c r="C74" s="32" t="str">
        <f t="shared" si="7"/>
        <v/>
      </c>
      <c r="D74" s="33" t="str">
        <f t="shared" si="4"/>
        <v/>
      </c>
      <c r="E74" s="34" t="str">
        <f t="shared" si="5"/>
        <v/>
      </c>
      <c r="F74" s="37" t="str">
        <f t="shared" si="6"/>
        <v/>
      </c>
    </row>
    <row r="75" spans="2:6" s="36" customFormat="1" x14ac:dyDescent="0.25">
      <c r="B75" s="31" t="str">
        <f>+IF(MAX(B$7:B74)=$F$2,"",B74+1)</f>
        <v/>
      </c>
      <c r="C75" s="32" t="str">
        <f t="shared" si="7"/>
        <v/>
      </c>
      <c r="D75" s="33" t="str">
        <f t="shared" si="4"/>
        <v/>
      </c>
      <c r="E75" s="34" t="str">
        <f t="shared" si="5"/>
        <v/>
      </c>
      <c r="F75" s="37" t="str">
        <f t="shared" si="6"/>
        <v/>
      </c>
    </row>
    <row r="76" spans="2:6" s="36" customFormat="1" x14ac:dyDescent="0.25">
      <c r="B76" s="31" t="str">
        <f>+IF(MAX(B$7:B75)=$F$2,"",B75+1)</f>
        <v/>
      </c>
      <c r="C76" s="32" t="str">
        <f t="shared" si="7"/>
        <v/>
      </c>
      <c r="D76" s="33" t="str">
        <f t="shared" si="4"/>
        <v/>
      </c>
      <c r="E76" s="34" t="str">
        <f t="shared" si="5"/>
        <v/>
      </c>
      <c r="F76" s="37" t="str">
        <f t="shared" si="6"/>
        <v/>
      </c>
    </row>
    <row r="77" spans="2:6" s="36" customFormat="1" x14ac:dyDescent="0.25">
      <c r="B77" s="31" t="str">
        <f>+IF(MAX(B$7:B76)=$F$2,"",B76+1)</f>
        <v/>
      </c>
      <c r="C77" s="32" t="str">
        <f t="shared" si="7"/>
        <v/>
      </c>
      <c r="D77" s="33" t="str">
        <f t="shared" si="4"/>
        <v/>
      </c>
      <c r="E77" s="34" t="str">
        <f t="shared" si="5"/>
        <v/>
      </c>
      <c r="F77" s="37" t="str">
        <f t="shared" si="6"/>
        <v/>
      </c>
    </row>
    <row r="78" spans="2:6" s="36" customFormat="1" x14ac:dyDescent="0.25">
      <c r="B78" s="31" t="str">
        <f>+IF(MAX(B$7:B77)=$F$2,"",B77+1)</f>
        <v/>
      </c>
      <c r="C78" s="32" t="str">
        <f t="shared" si="7"/>
        <v/>
      </c>
      <c r="D78" s="33" t="str">
        <f t="shared" si="4"/>
        <v/>
      </c>
      <c r="E78" s="34" t="str">
        <f t="shared" si="5"/>
        <v/>
      </c>
      <c r="F78" s="37" t="str">
        <f t="shared" si="6"/>
        <v/>
      </c>
    </row>
    <row r="79" spans="2:6" s="16" customFormat="1" x14ac:dyDescent="0.25">
      <c r="B79" s="9" t="str">
        <f>+IF(MAX(B$7:B78)=$F$2,"",B78+1)</f>
        <v/>
      </c>
      <c r="C79" s="10" t="str">
        <f t="shared" si="7"/>
        <v/>
      </c>
      <c r="D79" s="11" t="str">
        <f t="shared" si="4"/>
        <v/>
      </c>
      <c r="E79" s="12" t="str">
        <f t="shared" si="5"/>
        <v/>
      </c>
      <c r="F79" s="13" t="str">
        <f t="shared" si="6"/>
        <v/>
      </c>
    </row>
    <row r="80" spans="2:6" s="16" customFormat="1" x14ac:dyDescent="0.25">
      <c r="B80" s="9" t="str">
        <f>+IF(MAX(B$7:B79)=$F$2,"",B79+1)</f>
        <v/>
      </c>
      <c r="C80" s="10" t="str">
        <f t="shared" si="7"/>
        <v/>
      </c>
      <c r="D80" s="11" t="str">
        <f t="shared" si="4"/>
        <v/>
      </c>
      <c r="E80" s="12" t="str">
        <f t="shared" si="5"/>
        <v/>
      </c>
      <c r="F80" s="13" t="str">
        <f t="shared" si="6"/>
        <v/>
      </c>
    </row>
    <row r="81" spans="2:6" s="16" customFormat="1" x14ac:dyDescent="0.25">
      <c r="B81" s="9" t="str">
        <f>+IF(MAX(B$7:B80)=$F$2,"",B80+1)</f>
        <v/>
      </c>
      <c r="C81" s="10" t="str">
        <f t="shared" si="7"/>
        <v/>
      </c>
      <c r="D81" s="11" t="str">
        <f t="shared" si="4"/>
        <v/>
      </c>
      <c r="E81" s="12" t="str">
        <f t="shared" si="5"/>
        <v/>
      </c>
      <c r="F81" s="13" t="str">
        <f t="shared" si="6"/>
        <v/>
      </c>
    </row>
    <row r="82" spans="2:6" s="16" customFormat="1" x14ac:dyDescent="0.25">
      <c r="B82" s="9" t="str">
        <f>+IF(MAX(B$7:B81)=$F$2,"",B81+1)</f>
        <v/>
      </c>
      <c r="C82" s="10" t="str">
        <f t="shared" si="7"/>
        <v/>
      </c>
      <c r="D82" s="11" t="str">
        <f t="shared" si="4"/>
        <v/>
      </c>
      <c r="E82" s="12" t="str">
        <f t="shared" si="5"/>
        <v/>
      </c>
      <c r="F82" s="13" t="str">
        <f t="shared" si="6"/>
        <v/>
      </c>
    </row>
    <row r="83" spans="2:6" s="16" customFormat="1" x14ac:dyDescent="0.25">
      <c r="B83" s="9" t="str">
        <f>+IF(MAX(B$7:B82)=$F$2,"",B82+1)</f>
        <v/>
      </c>
      <c r="C83" s="10" t="str">
        <f t="shared" si="7"/>
        <v/>
      </c>
      <c r="D83" s="11" t="str">
        <f t="shared" si="4"/>
        <v/>
      </c>
      <c r="E83" s="12" t="str">
        <f t="shared" si="5"/>
        <v/>
      </c>
      <c r="F83" s="13" t="str">
        <f t="shared" si="6"/>
        <v/>
      </c>
    </row>
    <row r="84" spans="2:6" s="16" customFormat="1" x14ac:dyDescent="0.25">
      <c r="B84" s="9" t="str">
        <f>+IF(MAX(B$7:B83)=$F$2,"",B83+1)</f>
        <v/>
      </c>
      <c r="C84" s="10" t="str">
        <f t="shared" si="7"/>
        <v/>
      </c>
      <c r="D84" s="11" t="str">
        <f t="shared" si="4"/>
        <v/>
      </c>
      <c r="E84" s="12" t="str">
        <f t="shared" si="5"/>
        <v/>
      </c>
      <c r="F84" s="13" t="str">
        <f t="shared" si="6"/>
        <v/>
      </c>
    </row>
    <row r="85" spans="2:6" s="16" customFormat="1" x14ac:dyDescent="0.25">
      <c r="B85" s="9" t="str">
        <f>+IF(MAX(B$7:B84)=$F$2,"",B84+1)</f>
        <v/>
      </c>
      <c r="C85" s="10" t="str">
        <f t="shared" si="7"/>
        <v/>
      </c>
      <c r="D85" s="11" t="str">
        <f t="shared" si="4"/>
        <v/>
      </c>
      <c r="E85" s="12" t="str">
        <f t="shared" si="5"/>
        <v/>
      </c>
      <c r="F85" s="13" t="str">
        <f t="shared" si="6"/>
        <v/>
      </c>
    </row>
    <row r="86" spans="2:6" s="16" customFormat="1" x14ac:dyDescent="0.25">
      <c r="B86" s="9" t="str">
        <f>+IF(MAX(B$7:B85)=$F$2,"",B85+1)</f>
        <v/>
      </c>
      <c r="C86" s="10" t="str">
        <f t="shared" si="7"/>
        <v/>
      </c>
      <c r="D86" s="11" t="str">
        <f t="shared" si="4"/>
        <v/>
      </c>
      <c r="E86" s="12" t="str">
        <f t="shared" si="5"/>
        <v/>
      </c>
      <c r="F86" s="13" t="str">
        <f t="shared" si="6"/>
        <v/>
      </c>
    </row>
    <row r="87" spans="2:6" s="16" customFormat="1" x14ac:dyDescent="0.25">
      <c r="B87" s="9" t="str">
        <f>+IF(MAX(B$7:B86)=$F$2,"",B86+1)</f>
        <v/>
      </c>
      <c r="C87" s="10" t="str">
        <f t="shared" si="7"/>
        <v/>
      </c>
      <c r="D87" s="11" t="str">
        <f t="shared" si="4"/>
        <v/>
      </c>
      <c r="E87" s="12" t="str">
        <f t="shared" si="5"/>
        <v/>
      </c>
      <c r="F87" s="13" t="str">
        <f t="shared" si="6"/>
        <v/>
      </c>
    </row>
    <row r="88" spans="2:6" s="16" customFormat="1" x14ac:dyDescent="0.25">
      <c r="B88" s="9" t="str">
        <f>+IF(MAX(B$7:B87)=$F$2,"",B87+1)</f>
        <v/>
      </c>
      <c r="C88" s="10" t="str">
        <f t="shared" si="7"/>
        <v/>
      </c>
      <c r="D88" s="11" t="str">
        <f t="shared" si="4"/>
        <v/>
      </c>
      <c r="E88" s="12" t="str">
        <f t="shared" si="5"/>
        <v/>
      </c>
      <c r="F88" s="13" t="str">
        <f t="shared" si="6"/>
        <v/>
      </c>
    </row>
    <row r="89" spans="2:6" s="16" customFormat="1" x14ac:dyDescent="0.25">
      <c r="B89" s="9" t="str">
        <f>+IF(MAX(B$7:B88)=$F$2,"",B88+1)</f>
        <v/>
      </c>
      <c r="C89" s="10" t="str">
        <f t="shared" si="7"/>
        <v/>
      </c>
      <c r="D89" s="11" t="str">
        <f t="shared" si="4"/>
        <v/>
      </c>
      <c r="E89" s="12" t="str">
        <f t="shared" si="5"/>
        <v/>
      </c>
      <c r="F89" s="13" t="str">
        <f t="shared" si="6"/>
        <v/>
      </c>
    </row>
    <row r="90" spans="2:6" s="16" customFormat="1" x14ac:dyDescent="0.25">
      <c r="B90" s="9" t="str">
        <f>+IF(MAX(B$7:B89)=$F$2,"",B89+1)</f>
        <v/>
      </c>
      <c r="C90" s="10" t="str">
        <f t="shared" si="7"/>
        <v/>
      </c>
      <c r="D90" s="11" t="str">
        <f t="shared" si="4"/>
        <v/>
      </c>
      <c r="E90" s="12" t="str">
        <f t="shared" si="5"/>
        <v/>
      </c>
      <c r="F90" s="13" t="str">
        <f t="shared" si="6"/>
        <v/>
      </c>
    </row>
    <row r="91" spans="2:6" s="16" customFormat="1" x14ac:dyDescent="0.25">
      <c r="B91" s="9" t="str">
        <f>+IF(MAX(B$7:B90)=$F$2,"",B90+1)</f>
        <v/>
      </c>
      <c r="C91" s="10" t="str">
        <f t="shared" si="7"/>
        <v/>
      </c>
      <c r="D91" s="11" t="str">
        <f t="shared" si="4"/>
        <v/>
      </c>
      <c r="E91" s="12" t="str">
        <f t="shared" si="5"/>
        <v/>
      </c>
      <c r="F91" s="13" t="str">
        <f t="shared" si="6"/>
        <v/>
      </c>
    </row>
    <row r="92" spans="2:6" s="16" customFormat="1" x14ac:dyDescent="0.25">
      <c r="B92" s="9" t="str">
        <f>+IF(MAX(B$7:B91)=$F$2,"",B91+1)</f>
        <v/>
      </c>
      <c r="C92" s="10" t="str">
        <f t="shared" si="7"/>
        <v/>
      </c>
      <c r="D92" s="11" t="str">
        <f t="shared" si="4"/>
        <v/>
      </c>
      <c r="E92" s="12" t="str">
        <f t="shared" si="5"/>
        <v/>
      </c>
      <c r="F92" s="13" t="str">
        <f t="shared" si="6"/>
        <v/>
      </c>
    </row>
    <row r="93" spans="2:6" s="16" customFormat="1" x14ac:dyDescent="0.25">
      <c r="B93" s="9" t="str">
        <f>+IF(MAX(B$7:B92)=$F$2,"",B92+1)</f>
        <v/>
      </c>
      <c r="C93" s="10" t="str">
        <f t="shared" si="7"/>
        <v/>
      </c>
      <c r="D93" s="11" t="str">
        <f t="shared" si="4"/>
        <v/>
      </c>
      <c r="E93" s="12" t="str">
        <f t="shared" si="5"/>
        <v/>
      </c>
      <c r="F93" s="13" t="str">
        <f t="shared" si="6"/>
        <v/>
      </c>
    </row>
    <row r="94" spans="2:6" s="16" customFormat="1" x14ac:dyDescent="0.25">
      <c r="B94" s="9" t="str">
        <f>+IF(MAX(B$7:B93)=$F$2,"",B93+1)</f>
        <v/>
      </c>
      <c r="C94" s="10" t="str">
        <f t="shared" si="7"/>
        <v/>
      </c>
      <c r="D94" s="11" t="str">
        <f t="shared" si="4"/>
        <v/>
      </c>
      <c r="E94" s="12" t="str">
        <f t="shared" si="5"/>
        <v/>
      </c>
      <c r="F94" s="13" t="str">
        <f t="shared" si="6"/>
        <v/>
      </c>
    </row>
    <row r="95" spans="2:6" s="16" customFormat="1" x14ac:dyDescent="0.25">
      <c r="B95" s="9" t="str">
        <f>+IF(MAX(B$7:B94)=$F$2,"",B94+1)</f>
        <v/>
      </c>
      <c r="C95" s="10" t="str">
        <f t="shared" si="7"/>
        <v/>
      </c>
      <c r="D95" s="11" t="str">
        <f t="shared" si="4"/>
        <v/>
      </c>
      <c r="E95" s="12" t="str">
        <f t="shared" si="5"/>
        <v/>
      </c>
      <c r="F95" s="13" t="str">
        <f t="shared" si="6"/>
        <v/>
      </c>
    </row>
    <row r="96" spans="2:6" s="16" customFormat="1" x14ac:dyDescent="0.25">
      <c r="B96" s="9" t="str">
        <f>+IF(MAX(B$7:B95)=$F$2,"",B95+1)</f>
        <v/>
      </c>
      <c r="C96" s="10" t="str">
        <f t="shared" si="7"/>
        <v/>
      </c>
      <c r="D96" s="11" t="str">
        <f t="shared" si="4"/>
        <v/>
      </c>
      <c r="E96" s="12" t="str">
        <f t="shared" si="5"/>
        <v/>
      </c>
      <c r="F96" s="13" t="str">
        <f t="shared" si="6"/>
        <v/>
      </c>
    </row>
    <row r="97" spans="2:6" s="16" customFormat="1" x14ac:dyDescent="0.25">
      <c r="B97" s="9" t="str">
        <f>+IF(MAX(B$7:B96)=$F$2,"",B96+1)</f>
        <v/>
      </c>
      <c r="C97" s="10" t="str">
        <f t="shared" si="7"/>
        <v/>
      </c>
      <c r="D97" s="11" t="str">
        <f t="shared" si="4"/>
        <v/>
      </c>
      <c r="E97" s="12" t="str">
        <f t="shared" si="5"/>
        <v/>
      </c>
      <c r="F97" s="13" t="str">
        <f t="shared" si="6"/>
        <v/>
      </c>
    </row>
    <row r="98" spans="2:6" s="16" customFormat="1" x14ac:dyDescent="0.25">
      <c r="B98" s="9" t="str">
        <f>+IF(MAX(B$7:B97)=$F$2,"",B97+1)</f>
        <v/>
      </c>
      <c r="C98" s="10" t="str">
        <f t="shared" si="7"/>
        <v/>
      </c>
      <c r="D98" s="11" t="str">
        <f t="shared" si="4"/>
        <v/>
      </c>
      <c r="E98" s="12" t="str">
        <f t="shared" si="5"/>
        <v/>
      </c>
      <c r="F98" s="13" t="str">
        <f t="shared" si="6"/>
        <v/>
      </c>
    </row>
    <row r="99" spans="2:6" s="16" customFormat="1" x14ac:dyDescent="0.25">
      <c r="B99" s="9" t="str">
        <f>+IF(MAX(B$7:B98)=$F$2,"",B98+1)</f>
        <v/>
      </c>
      <c r="C99" s="10" t="str">
        <f t="shared" si="7"/>
        <v/>
      </c>
      <c r="D99" s="11" t="str">
        <f t="shared" si="4"/>
        <v/>
      </c>
      <c r="E99" s="12" t="str">
        <f t="shared" si="5"/>
        <v/>
      </c>
      <c r="F99" s="13" t="str">
        <f t="shared" si="6"/>
        <v/>
      </c>
    </row>
    <row r="100" spans="2:6" s="16" customFormat="1" x14ac:dyDescent="0.25">
      <c r="B100" s="9" t="str">
        <f>+IF(MAX(B$7:B99)=$F$2,"",B99+1)</f>
        <v/>
      </c>
      <c r="C100" s="10" t="str">
        <f t="shared" si="7"/>
        <v/>
      </c>
      <c r="D100" s="11" t="str">
        <f t="shared" si="4"/>
        <v/>
      </c>
      <c r="E100" s="12" t="str">
        <f t="shared" si="5"/>
        <v/>
      </c>
      <c r="F100" s="13" t="str">
        <f t="shared" si="6"/>
        <v/>
      </c>
    </row>
    <row r="101" spans="2:6" s="16" customFormat="1" x14ac:dyDescent="0.25">
      <c r="B101" s="9" t="str">
        <f>+IF(MAX(B$7:B100)=$F$2,"",B100+1)</f>
        <v/>
      </c>
      <c r="C101" s="10" t="str">
        <f t="shared" si="7"/>
        <v/>
      </c>
      <c r="D101" s="11" t="str">
        <f t="shared" si="4"/>
        <v/>
      </c>
      <c r="E101" s="12" t="str">
        <f t="shared" si="5"/>
        <v/>
      </c>
      <c r="F101" s="13" t="str">
        <f t="shared" si="6"/>
        <v/>
      </c>
    </row>
    <row r="102" spans="2:6" s="16" customFormat="1" x14ac:dyDescent="0.25">
      <c r="B102" s="9" t="str">
        <f>+IF(MAX(B$7:B101)=$F$2,"",B101+1)</f>
        <v/>
      </c>
      <c r="C102" s="10" t="str">
        <f t="shared" si="7"/>
        <v/>
      </c>
      <c r="D102" s="11" t="str">
        <f t="shared" si="4"/>
        <v/>
      </c>
      <c r="E102" s="12" t="str">
        <f t="shared" si="5"/>
        <v/>
      </c>
      <c r="F102" s="13" t="str">
        <f t="shared" si="6"/>
        <v/>
      </c>
    </row>
    <row r="103" spans="2:6" s="16" customFormat="1" x14ac:dyDescent="0.25">
      <c r="B103" s="9" t="str">
        <f>+IF(MAX(B$7:B102)=$F$2,"",B102+1)</f>
        <v/>
      </c>
      <c r="C103" s="10" t="str">
        <f t="shared" si="7"/>
        <v/>
      </c>
      <c r="D103" s="11" t="str">
        <f t="shared" si="4"/>
        <v/>
      </c>
      <c r="E103" s="12" t="str">
        <f t="shared" si="5"/>
        <v/>
      </c>
      <c r="F103" s="13" t="str">
        <f t="shared" si="6"/>
        <v/>
      </c>
    </row>
    <row r="104" spans="2:6" s="16" customFormat="1" x14ac:dyDescent="0.25">
      <c r="B104" s="9" t="str">
        <f>+IF(MAX(B$7:B103)=$F$2,"",B103+1)</f>
        <v/>
      </c>
      <c r="C104" s="10" t="str">
        <f t="shared" si="7"/>
        <v/>
      </c>
      <c r="D104" s="11" t="str">
        <f t="shared" si="4"/>
        <v/>
      </c>
      <c r="E104" s="12" t="str">
        <f t="shared" si="5"/>
        <v/>
      </c>
      <c r="F104" s="13" t="str">
        <f t="shared" si="6"/>
        <v/>
      </c>
    </row>
    <row r="105" spans="2:6" s="16" customFormat="1" x14ac:dyDescent="0.25">
      <c r="B105" s="9" t="str">
        <f>+IF(MAX(B$7:B104)=$F$2,"",B104+1)</f>
        <v/>
      </c>
      <c r="C105" s="10" t="str">
        <f t="shared" si="7"/>
        <v/>
      </c>
      <c r="D105" s="11" t="str">
        <f t="shared" si="4"/>
        <v/>
      </c>
      <c r="E105" s="12" t="str">
        <f t="shared" si="5"/>
        <v/>
      </c>
      <c r="F105" s="13" t="str">
        <f t="shared" si="6"/>
        <v/>
      </c>
    </row>
    <row r="106" spans="2:6" s="16" customFormat="1" x14ac:dyDescent="0.25">
      <c r="B106" s="9" t="str">
        <f>+IF(MAX(B$7:B105)=$F$2,"",B105+1)</f>
        <v/>
      </c>
      <c r="C106" s="10" t="str">
        <f t="shared" si="7"/>
        <v/>
      </c>
      <c r="D106" s="11" t="str">
        <f t="shared" si="4"/>
        <v/>
      </c>
      <c r="E106" s="12" t="str">
        <f t="shared" si="5"/>
        <v/>
      </c>
      <c r="F106" s="13" t="str">
        <f t="shared" si="6"/>
        <v/>
      </c>
    </row>
    <row r="107" spans="2:6" s="16" customFormat="1" x14ac:dyDescent="0.25">
      <c r="B107" s="9" t="str">
        <f>+IF(MAX(B$7:B106)=$F$2,"",B106+1)</f>
        <v/>
      </c>
      <c r="C107" s="10" t="str">
        <f t="shared" si="7"/>
        <v/>
      </c>
      <c r="D107" s="11" t="str">
        <f t="shared" si="4"/>
        <v/>
      </c>
      <c r="E107" s="12" t="str">
        <f t="shared" si="5"/>
        <v/>
      </c>
      <c r="F107" s="13" t="str">
        <f t="shared" si="6"/>
        <v/>
      </c>
    </row>
    <row r="108" spans="2:6" s="16" customFormat="1" x14ac:dyDescent="0.25">
      <c r="B108" s="9" t="str">
        <f>+IF(MAX(B$7:B107)=$F$2,"",B107+1)</f>
        <v/>
      </c>
      <c r="C108" s="10" t="str">
        <f t="shared" si="7"/>
        <v/>
      </c>
      <c r="D108" s="11" t="str">
        <f t="shared" si="4"/>
        <v/>
      </c>
      <c r="E108" s="12" t="str">
        <f t="shared" si="5"/>
        <v/>
      </c>
      <c r="F108" s="13" t="str">
        <f t="shared" si="6"/>
        <v/>
      </c>
    </row>
    <row r="109" spans="2:6" s="16" customFormat="1" x14ac:dyDescent="0.25">
      <c r="B109" s="9" t="str">
        <f>+IF(MAX(B$7:B108)=$F$2,"",B108+1)</f>
        <v/>
      </c>
      <c r="C109" s="10" t="str">
        <f t="shared" si="7"/>
        <v/>
      </c>
      <c r="D109" s="11" t="str">
        <f t="shared" si="4"/>
        <v/>
      </c>
      <c r="E109" s="12" t="str">
        <f t="shared" si="5"/>
        <v/>
      </c>
      <c r="F109" s="13" t="str">
        <f t="shared" si="6"/>
        <v/>
      </c>
    </row>
    <row r="110" spans="2:6" s="16" customFormat="1" x14ac:dyDescent="0.25">
      <c r="B110" s="9" t="str">
        <f>+IF(MAX(B$7:B109)=$F$2,"",B109+1)</f>
        <v/>
      </c>
      <c r="C110" s="10" t="str">
        <f t="shared" si="7"/>
        <v/>
      </c>
      <c r="D110" s="11" t="str">
        <f t="shared" si="4"/>
        <v/>
      </c>
      <c r="E110" s="12" t="str">
        <f t="shared" si="5"/>
        <v/>
      </c>
      <c r="F110" s="13" t="str">
        <f t="shared" si="6"/>
        <v/>
      </c>
    </row>
    <row r="111" spans="2:6" s="16" customFormat="1" x14ac:dyDescent="0.25">
      <c r="B111" s="9" t="str">
        <f>+IF(MAX(B$7:B110)=$F$2,"",B110+1)</f>
        <v/>
      </c>
      <c r="C111" s="10" t="str">
        <f t="shared" si="7"/>
        <v/>
      </c>
      <c r="D111" s="11" t="str">
        <f t="shared" si="4"/>
        <v/>
      </c>
      <c r="E111" s="12" t="str">
        <f t="shared" si="5"/>
        <v/>
      </c>
      <c r="F111" s="13" t="str">
        <f t="shared" si="6"/>
        <v/>
      </c>
    </row>
    <row r="112" spans="2:6" s="16" customFormat="1" x14ac:dyDescent="0.25">
      <c r="B112" s="9" t="str">
        <f>+IF(MAX(B$7:B111)=$F$2,"",B111+1)</f>
        <v/>
      </c>
      <c r="C112" s="10" t="str">
        <f t="shared" si="7"/>
        <v/>
      </c>
      <c r="D112" s="11" t="str">
        <f t="shared" ref="D112:D175" si="8">+IF(B112="","",IF(B112&gt;$F$2,0,IF(B112=$F$2,C111,IF($E$609="francese",F112-E112,$C$7/$F$2))))</f>
        <v/>
      </c>
      <c r="E112" s="12" t="str">
        <f t="shared" ref="E112:E175" si="9">+IF(B112="","",ROUND(C111*$D$4/$D$3,2))</f>
        <v/>
      </c>
      <c r="F112" s="13" t="str">
        <f t="shared" ref="F112:F175" si="10">IF(B112="","",IF(B112&gt;$F$2,0,IF($E$609="francese",-PMT($D$4/$D$3,$F$2,$C$7,0,0),D112+E112)))</f>
        <v/>
      </c>
    </row>
    <row r="113" spans="2:6" s="16" customFormat="1" x14ac:dyDescent="0.25">
      <c r="B113" s="9" t="str">
        <f>+IF(MAX(B$7:B112)=$F$2,"",B112+1)</f>
        <v/>
      </c>
      <c r="C113" s="10" t="str">
        <f t="shared" ref="C113:C176" si="11">+IF(B113="","",C112-D113)</f>
        <v/>
      </c>
      <c r="D113" s="11" t="str">
        <f t="shared" si="8"/>
        <v/>
      </c>
      <c r="E113" s="12" t="str">
        <f t="shared" si="9"/>
        <v/>
      </c>
      <c r="F113" s="13" t="str">
        <f t="shared" si="10"/>
        <v/>
      </c>
    </row>
    <row r="114" spans="2:6" s="16" customFormat="1" x14ac:dyDescent="0.25">
      <c r="B114" s="9" t="str">
        <f>+IF(MAX(B$7:B113)=$F$2,"",B113+1)</f>
        <v/>
      </c>
      <c r="C114" s="10" t="str">
        <f t="shared" si="11"/>
        <v/>
      </c>
      <c r="D114" s="11" t="str">
        <f t="shared" si="8"/>
        <v/>
      </c>
      <c r="E114" s="12" t="str">
        <f t="shared" si="9"/>
        <v/>
      </c>
      <c r="F114" s="13" t="str">
        <f t="shared" si="10"/>
        <v/>
      </c>
    </row>
    <row r="115" spans="2:6" s="16" customFormat="1" x14ac:dyDescent="0.25">
      <c r="B115" s="9" t="str">
        <f>+IF(MAX(B$7:B114)=$F$2,"",B114+1)</f>
        <v/>
      </c>
      <c r="C115" s="10" t="str">
        <f t="shared" si="11"/>
        <v/>
      </c>
      <c r="D115" s="11" t="str">
        <f t="shared" si="8"/>
        <v/>
      </c>
      <c r="E115" s="12" t="str">
        <f t="shared" si="9"/>
        <v/>
      </c>
      <c r="F115" s="13" t="str">
        <f t="shared" si="10"/>
        <v/>
      </c>
    </row>
    <row r="116" spans="2:6" s="16" customFormat="1" x14ac:dyDescent="0.25">
      <c r="B116" s="9" t="str">
        <f>+IF(MAX(B$7:B115)=$F$2,"",B115+1)</f>
        <v/>
      </c>
      <c r="C116" s="10" t="str">
        <f t="shared" si="11"/>
        <v/>
      </c>
      <c r="D116" s="11" t="str">
        <f t="shared" si="8"/>
        <v/>
      </c>
      <c r="E116" s="12" t="str">
        <f t="shared" si="9"/>
        <v/>
      </c>
      <c r="F116" s="13" t="str">
        <f t="shared" si="10"/>
        <v/>
      </c>
    </row>
    <row r="117" spans="2:6" s="16" customFormat="1" x14ac:dyDescent="0.25">
      <c r="B117" s="9" t="str">
        <f>+IF(MAX(B$7:B116)=$F$2,"",B116+1)</f>
        <v/>
      </c>
      <c r="C117" s="10" t="str">
        <f t="shared" si="11"/>
        <v/>
      </c>
      <c r="D117" s="11" t="str">
        <f t="shared" si="8"/>
        <v/>
      </c>
      <c r="E117" s="12" t="str">
        <f t="shared" si="9"/>
        <v/>
      </c>
      <c r="F117" s="13" t="str">
        <f t="shared" si="10"/>
        <v/>
      </c>
    </row>
    <row r="118" spans="2:6" s="16" customFormat="1" x14ac:dyDescent="0.25">
      <c r="B118" s="9" t="str">
        <f>+IF(MAX(B$7:B117)=$F$2,"",B117+1)</f>
        <v/>
      </c>
      <c r="C118" s="10" t="str">
        <f t="shared" si="11"/>
        <v/>
      </c>
      <c r="D118" s="11" t="str">
        <f t="shared" si="8"/>
        <v/>
      </c>
      <c r="E118" s="12" t="str">
        <f t="shared" si="9"/>
        <v/>
      </c>
      <c r="F118" s="13" t="str">
        <f t="shared" si="10"/>
        <v/>
      </c>
    </row>
    <row r="119" spans="2:6" s="16" customFormat="1" x14ac:dyDescent="0.25">
      <c r="B119" s="9" t="str">
        <f>+IF(MAX(B$7:B118)=$F$2,"",B118+1)</f>
        <v/>
      </c>
      <c r="C119" s="10" t="str">
        <f t="shared" si="11"/>
        <v/>
      </c>
      <c r="D119" s="11" t="str">
        <f t="shared" si="8"/>
        <v/>
      </c>
      <c r="E119" s="12" t="str">
        <f t="shared" si="9"/>
        <v/>
      </c>
      <c r="F119" s="13" t="str">
        <f t="shared" si="10"/>
        <v/>
      </c>
    </row>
    <row r="120" spans="2:6" s="16" customFormat="1" x14ac:dyDescent="0.25">
      <c r="B120" s="9" t="str">
        <f>+IF(MAX(B$7:B119)=$F$2,"",B119+1)</f>
        <v/>
      </c>
      <c r="C120" s="10" t="str">
        <f t="shared" si="11"/>
        <v/>
      </c>
      <c r="D120" s="11" t="str">
        <f t="shared" si="8"/>
        <v/>
      </c>
      <c r="E120" s="12" t="str">
        <f t="shared" si="9"/>
        <v/>
      </c>
      <c r="F120" s="13" t="str">
        <f t="shared" si="10"/>
        <v/>
      </c>
    </row>
    <row r="121" spans="2:6" s="16" customFormat="1" x14ac:dyDescent="0.25">
      <c r="B121" s="9" t="str">
        <f>+IF(MAX(B$7:B120)=$F$2,"",B120+1)</f>
        <v/>
      </c>
      <c r="C121" s="10" t="str">
        <f t="shared" si="11"/>
        <v/>
      </c>
      <c r="D121" s="11" t="str">
        <f t="shared" si="8"/>
        <v/>
      </c>
      <c r="E121" s="12" t="str">
        <f t="shared" si="9"/>
        <v/>
      </c>
      <c r="F121" s="13" t="str">
        <f t="shared" si="10"/>
        <v/>
      </c>
    </row>
    <row r="122" spans="2:6" s="16" customFormat="1" x14ac:dyDescent="0.25">
      <c r="B122" s="9" t="str">
        <f>+IF(MAX(B$7:B121)=$F$2,"",B121+1)</f>
        <v/>
      </c>
      <c r="C122" s="10" t="str">
        <f t="shared" si="11"/>
        <v/>
      </c>
      <c r="D122" s="11" t="str">
        <f t="shared" si="8"/>
        <v/>
      </c>
      <c r="E122" s="12" t="str">
        <f t="shared" si="9"/>
        <v/>
      </c>
      <c r="F122" s="13" t="str">
        <f t="shared" si="10"/>
        <v/>
      </c>
    </row>
    <row r="123" spans="2:6" s="16" customFormat="1" x14ac:dyDescent="0.25">
      <c r="B123" s="9" t="str">
        <f>+IF(MAX(B$7:B122)=$F$2,"",B122+1)</f>
        <v/>
      </c>
      <c r="C123" s="10" t="str">
        <f t="shared" si="11"/>
        <v/>
      </c>
      <c r="D123" s="11" t="str">
        <f t="shared" si="8"/>
        <v/>
      </c>
      <c r="E123" s="12" t="str">
        <f t="shared" si="9"/>
        <v/>
      </c>
      <c r="F123" s="13" t="str">
        <f t="shared" si="10"/>
        <v/>
      </c>
    </row>
    <row r="124" spans="2:6" s="16" customFormat="1" x14ac:dyDescent="0.25">
      <c r="B124" s="9" t="str">
        <f>+IF(MAX(B$7:B123)=$F$2,"",B123+1)</f>
        <v/>
      </c>
      <c r="C124" s="10" t="str">
        <f t="shared" si="11"/>
        <v/>
      </c>
      <c r="D124" s="11" t="str">
        <f t="shared" si="8"/>
        <v/>
      </c>
      <c r="E124" s="12" t="str">
        <f t="shared" si="9"/>
        <v/>
      </c>
      <c r="F124" s="13" t="str">
        <f t="shared" si="10"/>
        <v/>
      </c>
    </row>
    <row r="125" spans="2:6" s="16" customFormat="1" x14ac:dyDescent="0.25">
      <c r="B125" s="9" t="str">
        <f>+IF(MAX(B$7:B124)=$F$2,"",B124+1)</f>
        <v/>
      </c>
      <c r="C125" s="10" t="str">
        <f t="shared" si="11"/>
        <v/>
      </c>
      <c r="D125" s="11" t="str">
        <f t="shared" si="8"/>
        <v/>
      </c>
      <c r="E125" s="12" t="str">
        <f t="shared" si="9"/>
        <v/>
      </c>
      <c r="F125" s="13" t="str">
        <f t="shared" si="10"/>
        <v/>
      </c>
    </row>
    <row r="126" spans="2:6" s="16" customFormat="1" x14ac:dyDescent="0.25">
      <c r="B126" s="9" t="str">
        <f>+IF(MAX(B$7:B125)=$F$2,"",B125+1)</f>
        <v/>
      </c>
      <c r="C126" s="10" t="str">
        <f t="shared" si="11"/>
        <v/>
      </c>
      <c r="D126" s="11" t="str">
        <f t="shared" si="8"/>
        <v/>
      </c>
      <c r="E126" s="12" t="str">
        <f t="shared" si="9"/>
        <v/>
      </c>
      <c r="F126" s="13" t="str">
        <f t="shared" si="10"/>
        <v/>
      </c>
    </row>
    <row r="127" spans="2:6" s="16" customFormat="1" x14ac:dyDescent="0.25">
      <c r="B127" s="9" t="str">
        <f>+IF(MAX(B$7:B126)=$F$2,"",B126+1)</f>
        <v/>
      </c>
      <c r="C127" s="10" t="str">
        <f t="shared" si="11"/>
        <v/>
      </c>
      <c r="D127" s="11" t="str">
        <f t="shared" si="8"/>
        <v/>
      </c>
      <c r="E127" s="12" t="str">
        <f t="shared" si="9"/>
        <v/>
      </c>
      <c r="F127" s="13" t="str">
        <f t="shared" si="10"/>
        <v/>
      </c>
    </row>
    <row r="128" spans="2:6" s="16" customFormat="1" x14ac:dyDescent="0.25">
      <c r="B128" s="9" t="str">
        <f>+IF(MAX(B$7:B127)=$F$2,"",B127+1)</f>
        <v/>
      </c>
      <c r="C128" s="10" t="str">
        <f t="shared" si="11"/>
        <v/>
      </c>
      <c r="D128" s="11" t="str">
        <f t="shared" si="8"/>
        <v/>
      </c>
      <c r="E128" s="12" t="str">
        <f t="shared" si="9"/>
        <v/>
      </c>
      <c r="F128" s="13" t="str">
        <f t="shared" si="10"/>
        <v/>
      </c>
    </row>
    <row r="129" spans="2:6" s="16" customFormat="1" x14ac:dyDescent="0.25">
      <c r="B129" s="9" t="str">
        <f>+IF(MAX(B$7:B128)=$F$2,"",B128+1)</f>
        <v/>
      </c>
      <c r="C129" s="10" t="str">
        <f t="shared" si="11"/>
        <v/>
      </c>
      <c r="D129" s="11" t="str">
        <f t="shared" si="8"/>
        <v/>
      </c>
      <c r="E129" s="12" t="str">
        <f t="shared" si="9"/>
        <v/>
      </c>
      <c r="F129" s="13" t="str">
        <f t="shared" si="10"/>
        <v/>
      </c>
    </row>
    <row r="130" spans="2:6" s="16" customFormat="1" x14ac:dyDescent="0.25">
      <c r="B130" s="9" t="str">
        <f>+IF(MAX(B$7:B129)=$F$2,"",B129+1)</f>
        <v/>
      </c>
      <c r="C130" s="10" t="str">
        <f t="shared" si="11"/>
        <v/>
      </c>
      <c r="D130" s="11" t="str">
        <f t="shared" si="8"/>
        <v/>
      </c>
      <c r="E130" s="12" t="str">
        <f t="shared" si="9"/>
        <v/>
      </c>
      <c r="F130" s="13" t="str">
        <f t="shared" si="10"/>
        <v/>
      </c>
    </row>
    <row r="131" spans="2:6" s="16" customFormat="1" x14ac:dyDescent="0.25">
      <c r="B131" s="9" t="str">
        <f>+IF(MAX(B$7:B130)=$F$2,"",B130+1)</f>
        <v/>
      </c>
      <c r="C131" s="10" t="str">
        <f t="shared" si="11"/>
        <v/>
      </c>
      <c r="D131" s="11" t="str">
        <f t="shared" si="8"/>
        <v/>
      </c>
      <c r="E131" s="12" t="str">
        <f t="shared" si="9"/>
        <v/>
      </c>
      <c r="F131" s="13" t="str">
        <f t="shared" si="10"/>
        <v/>
      </c>
    </row>
    <row r="132" spans="2:6" s="16" customFormat="1" x14ac:dyDescent="0.25">
      <c r="B132" s="9" t="str">
        <f>+IF(MAX(B$7:B131)=$F$2,"",B131+1)</f>
        <v/>
      </c>
      <c r="C132" s="10" t="str">
        <f t="shared" si="11"/>
        <v/>
      </c>
      <c r="D132" s="11" t="str">
        <f t="shared" si="8"/>
        <v/>
      </c>
      <c r="E132" s="12" t="str">
        <f t="shared" si="9"/>
        <v/>
      </c>
      <c r="F132" s="13" t="str">
        <f t="shared" si="10"/>
        <v/>
      </c>
    </row>
    <row r="133" spans="2:6" s="16" customFormat="1" x14ac:dyDescent="0.25">
      <c r="B133" s="9" t="str">
        <f>+IF(MAX(B$7:B132)=$F$2,"",B132+1)</f>
        <v/>
      </c>
      <c r="C133" s="10" t="str">
        <f t="shared" si="11"/>
        <v/>
      </c>
      <c r="D133" s="11" t="str">
        <f t="shared" si="8"/>
        <v/>
      </c>
      <c r="E133" s="12" t="str">
        <f t="shared" si="9"/>
        <v/>
      </c>
      <c r="F133" s="13" t="str">
        <f t="shared" si="10"/>
        <v/>
      </c>
    </row>
    <row r="134" spans="2:6" s="16" customFormat="1" x14ac:dyDescent="0.25">
      <c r="B134" s="9" t="str">
        <f>+IF(MAX(B$7:B133)=$F$2,"",B133+1)</f>
        <v/>
      </c>
      <c r="C134" s="10" t="str">
        <f t="shared" si="11"/>
        <v/>
      </c>
      <c r="D134" s="11" t="str">
        <f t="shared" si="8"/>
        <v/>
      </c>
      <c r="E134" s="12" t="str">
        <f t="shared" si="9"/>
        <v/>
      </c>
      <c r="F134" s="13" t="str">
        <f t="shared" si="10"/>
        <v/>
      </c>
    </row>
    <row r="135" spans="2:6" s="16" customFormat="1" x14ac:dyDescent="0.25">
      <c r="B135" s="9" t="str">
        <f>+IF(MAX(B$7:B134)=$F$2,"",B134+1)</f>
        <v/>
      </c>
      <c r="C135" s="10" t="str">
        <f t="shared" si="11"/>
        <v/>
      </c>
      <c r="D135" s="11" t="str">
        <f t="shared" si="8"/>
        <v/>
      </c>
      <c r="E135" s="12" t="str">
        <f t="shared" si="9"/>
        <v/>
      </c>
      <c r="F135" s="13" t="str">
        <f t="shared" si="10"/>
        <v/>
      </c>
    </row>
    <row r="136" spans="2:6" s="16" customFormat="1" x14ac:dyDescent="0.25">
      <c r="B136" s="9" t="str">
        <f>+IF(MAX(B$7:B135)=$F$2,"",B135+1)</f>
        <v/>
      </c>
      <c r="C136" s="10" t="str">
        <f t="shared" si="11"/>
        <v/>
      </c>
      <c r="D136" s="11" t="str">
        <f t="shared" si="8"/>
        <v/>
      </c>
      <c r="E136" s="12" t="str">
        <f t="shared" si="9"/>
        <v/>
      </c>
      <c r="F136" s="13" t="str">
        <f t="shared" si="10"/>
        <v/>
      </c>
    </row>
    <row r="137" spans="2:6" s="16" customFormat="1" x14ac:dyDescent="0.25">
      <c r="B137" s="9" t="str">
        <f>+IF(MAX(B$7:B136)=$F$2,"",B136+1)</f>
        <v/>
      </c>
      <c r="C137" s="10" t="str">
        <f t="shared" si="11"/>
        <v/>
      </c>
      <c r="D137" s="11" t="str">
        <f t="shared" si="8"/>
        <v/>
      </c>
      <c r="E137" s="12" t="str">
        <f t="shared" si="9"/>
        <v/>
      </c>
      <c r="F137" s="13" t="str">
        <f t="shared" si="10"/>
        <v/>
      </c>
    </row>
    <row r="138" spans="2:6" s="16" customFormat="1" x14ac:dyDescent="0.25">
      <c r="B138" s="9" t="str">
        <f>+IF(MAX(B$7:B137)=$F$2,"",B137+1)</f>
        <v/>
      </c>
      <c r="C138" s="10" t="str">
        <f t="shared" si="11"/>
        <v/>
      </c>
      <c r="D138" s="11" t="str">
        <f t="shared" si="8"/>
        <v/>
      </c>
      <c r="E138" s="12" t="str">
        <f t="shared" si="9"/>
        <v/>
      </c>
      <c r="F138" s="13" t="str">
        <f t="shared" si="10"/>
        <v/>
      </c>
    </row>
    <row r="139" spans="2:6" s="16" customFormat="1" x14ac:dyDescent="0.25">
      <c r="B139" s="9" t="str">
        <f>+IF(MAX(B$7:B138)=$F$2,"",B138+1)</f>
        <v/>
      </c>
      <c r="C139" s="10" t="str">
        <f t="shared" si="11"/>
        <v/>
      </c>
      <c r="D139" s="11" t="str">
        <f t="shared" si="8"/>
        <v/>
      </c>
      <c r="E139" s="12" t="str">
        <f t="shared" si="9"/>
        <v/>
      </c>
      <c r="F139" s="13" t="str">
        <f t="shared" si="10"/>
        <v/>
      </c>
    </row>
    <row r="140" spans="2:6" s="16" customFormat="1" x14ac:dyDescent="0.25">
      <c r="B140" s="9" t="str">
        <f>+IF(MAX(B$7:B139)=$F$2,"",B139+1)</f>
        <v/>
      </c>
      <c r="C140" s="10" t="str">
        <f t="shared" si="11"/>
        <v/>
      </c>
      <c r="D140" s="11" t="str">
        <f t="shared" si="8"/>
        <v/>
      </c>
      <c r="E140" s="12" t="str">
        <f t="shared" si="9"/>
        <v/>
      </c>
      <c r="F140" s="13" t="str">
        <f t="shared" si="10"/>
        <v/>
      </c>
    </row>
    <row r="141" spans="2:6" s="16" customFormat="1" x14ac:dyDescent="0.25">
      <c r="B141" s="9" t="str">
        <f>+IF(MAX(B$7:B140)=$F$2,"",B140+1)</f>
        <v/>
      </c>
      <c r="C141" s="10" t="str">
        <f t="shared" si="11"/>
        <v/>
      </c>
      <c r="D141" s="11" t="str">
        <f t="shared" si="8"/>
        <v/>
      </c>
      <c r="E141" s="12" t="str">
        <f t="shared" si="9"/>
        <v/>
      </c>
      <c r="F141" s="13" t="str">
        <f t="shared" si="10"/>
        <v/>
      </c>
    </row>
    <row r="142" spans="2:6" s="16" customFormat="1" x14ac:dyDescent="0.25">
      <c r="B142" s="9" t="str">
        <f>+IF(MAX(B$7:B141)=$F$2,"",B141+1)</f>
        <v/>
      </c>
      <c r="C142" s="10" t="str">
        <f t="shared" si="11"/>
        <v/>
      </c>
      <c r="D142" s="11" t="str">
        <f t="shared" si="8"/>
        <v/>
      </c>
      <c r="E142" s="12" t="str">
        <f t="shared" si="9"/>
        <v/>
      </c>
      <c r="F142" s="13" t="str">
        <f t="shared" si="10"/>
        <v/>
      </c>
    </row>
    <row r="143" spans="2:6" s="16" customFormat="1" x14ac:dyDescent="0.25">
      <c r="B143" s="9" t="str">
        <f>+IF(MAX(B$7:B142)=$F$2,"",B142+1)</f>
        <v/>
      </c>
      <c r="C143" s="10" t="str">
        <f t="shared" si="11"/>
        <v/>
      </c>
      <c r="D143" s="11" t="str">
        <f t="shared" si="8"/>
        <v/>
      </c>
      <c r="E143" s="12" t="str">
        <f t="shared" si="9"/>
        <v/>
      </c>
      <c r="F143" s="13" t="str">
        <f t="shared" si="10"/>
        <v/>
      </c>
    </row>
    <row r="144" spans="2:6" s="16" customFormat="1" x14ac:dyDescent="0.25">
      <c r="B144" s="9" t="str">
        <f>+IF(MAX(B$7:B143)=$F$2,"",B143+1)</f>
        <v/>
      </c>
      <c r="C144" s="10" t="str">
        <f t="shared" si="11"/>
        <v/>
      </c>
      <c r="D144" s="11" t="str">
        <f t="shared" si="8"/>
        <v/>
      </c>
      <c r="E144" s="12" t="str">
        <f t="shared" si="9"/>
        <v/>
      </c>
      <c r="F144" s="13" t="str">
        <f t="shared" si="10"/>
        <v/>
      </c>
    </row>
    <row r="145" spans="2:6" s="16" customFormat="1" x14ac:dyDescent="0.25">
      <c r="B145" s="9" t="str">
        <f>+IF(MAX(B$7:B144)=$F$2,"",B144+1)</f>
        <v/>
      </c>
      <c r="C145" s="10" t="str">
        <f t="shared" si="11"/>
        <v/>
      </c>
      <c r="D145" s="11" t="str">
        <f t="shared" si="8"/>
        <v/>
      </c>
      <c r="E145" s="12" t="str">
        <f t="shared" si="9"/>
        <v/>
      </c>
      <c r="F145" s="13" t="str">
        <f t="shared" si="10"/>
        <v/>
      </c>
    </row>
    <row r="146" spans="2:6" s="16" customFormat="1" x14ac:dyDescent="0.25">
      <c r="B146" s="9" t="str">
        <f>+IF(MAX(B$7:B145)=$F$2,"",B145+1)</f>
        <v/>
      </c>
      <c r="C146" s="10" t="str">
        <f t="shared" si="11"/>
        <v/>
      </c>
      <c r="D146" s="11" t="str">
        <f t="shared" si="8"/>
        <v/>
      </c>
      <c r="E146" s="12" t="str">
        <f t="shared" si="9"/>
        <v/>
      </c>
      <c r="F146" s="13" t="str">
        <f t="shared" si="10"/>
        <v/>
      </c>
    </row>
    <row r="147" spans="2:6" s="16" customFormat="1" x14ac:dyDescent="0.25">
      <c r="B147" s="9" t="str">
        <f>+IF(MAX(B$7:B146)=$F$2,"",B146+1)</f>
        <v/>
      </c>
      <c r="C147" s="10" t="str">
        <f t="shared" si="11"/>
        <v/>
      </c>
      <c r="D147" s="11" t="str">
        <f t="shared" si="8"/>
        <v/>
      </c>
      <c r="E147" s="12" t="str">
        <f t="shared" si="9"/>
        <v/>
      </c>
      <c r="F147" s="13" t="str">
        <f t="shared" si="10"/>
        <v/>
      </c>
    </row>
    <row r="148" spans="2:6" s="16" customFormat="1" x14ac:dyDescent="0.25">
      <c r="B148" s="9" t="str">
        <f>+IF(MAX(B$7:B147)=$F$2,"",B147+1)</f>
        <v/>
      </c>
      <c r="C148" s="10" t="str">
        <f t="shared" si="11"/>
        <v/>
      </c>
      <c r="D148" s="11" t="str">
        <f t="shared" si="8"/>
        <v/>
      </c>
      <c r="E148" s="12" t="str">
        <f t="shared" si="9"/>
        <v/>
      </c>
      <c r="F148" s="13" t="str">
        <f t="shared" si="10"/>
        <v/>
      </c>
    </row>
    <row r="149" spans="2:6" s="16" customFormat="1" x14ac:dyDescent="0.25">
      <c r="B149" s="9" t="str">
        <f>+IF(MAX(B$7:B148)=$F$2,"",B148+1)</f>
        <v/>
      </c>
      <c r="C149" s="10" t="str">
        <f t="shared" si="11"/>
        <v/>
      </c>
      <c r="D149" s="11" t="str">
        <f t="shared" si="8"/>
        <v/>
      </c>
      <c r="E149" s="12" t="str">
        <f t="shared" si="9"/>
        <v/>
      </c>
      <c r="F149" s="13" t="str">
        <f t="shared" si="10"/>
        <v/>
      </c>
    </row>
    <row r="150" spans="2:6" s="16" customFormat="1" x14ac:dyDescent="0.25">
      <c r="B150" s="9" t="str">
        <f>+IF(MAX(B$7:B149)=$F$2,"",B149+1)</f>
        <v/>
      </c>
      <c r="C150" s="10" t="str">
        <f t="shared" si="11"/>
        <v/>
      </c>
      <c r="D150" s="11" t="str">
        <f t="shared" si="8"/>
        <v/>
      </c>
      <c r="E150" s="12" t="str">
        <f t="shared" si="9"/>
        <v/>
      </c>
      <c r="F150" s="13" t="str">
        <f t="shared" si="10"/>
        <v/>
      </c>
    </row>
    <row r="151" spans="2:6" s="16" customFormat="1" x14ac:dyDescent="0.25">
      <c r="B151" s="9" t="str">
        <f>+IF(MAX(B$7:B150)=$F$2,"",B150+1)</f>
        <v/>
      </c>
      <c r="C151" s="10" t="str">
        <f t="shared" si="11"/>
        <v/>
      </c>
      <c r="D151" s="11" t="str">
        <f t="shared" si="8"/>
        <v/>
      </c>
      <c r="E151" s="12" t="str">
        <f t="shared" si="9"/>
        <v/>
      </c>
      <c r="F151" s="13" t="str">
        <f t="shared" si="10"/>
        <v/>
      </c>
    </row>
    <row r="152" spans="2:6" s="16" customFormat="1" x14ac:dyDescent="0.25">
      <c r="B152" s="9" t="str">
        <f>+IF(MAX(B$7:B151)=$F$2,"",B151+1)</f>
        <v/>
      </c>
      <c r="C152" s="10" t="str">
        <f t="shared" si="11"/>
        <v/>
      </c>
      <c r="D152" s="11" t="str">
        <f t="shared" si="8"/>
        <v/>
      </c>
      <c r="E152" s="12" t="str">
        <f t="shared" si="9"/>
        <v/>
      </c>
      <c r="F152" s="13" t="str">
        <f t="shared" si="10"/>
        <v/>
      </c>
    </row>
    <row r="153" spans="2:6" s="16" customFormat="1" x14ac:dyDescent="0.25">
      <c r="B153" s="9" t="str">
        <f>+IF(MAX(B$7:B152)=$F$2,"",B152+1)</f>
        <v/>
      </c>
      <c r="C153" s="10" t="str">
        <f t="shared" si="11"/>
        <v/>
      </c>
      <c r="D153" s="11" t="str">
        <f t="shared" si="8"/>
        <v/>
      </c>
      <c r="E153" s="12" t="str">
        <f t="shared" si="9"/>
        <v/>
      </c>
      <c r="F153" s="13" t="str">
        <f t="shared" si="10"/>
        <v/>
      </c>
    </row>
    <row r="154" spans="2:6" s="16" customFormat="1" x14ac:dyDescent="0.25">
      <c r="B154" s="9" t="str">
        <f>+IF(MAX(B$7:B153)=$F$2,"",B153+1)</f>
        <v/>
      </c>
      <c r="C154" s="10" t="str">
        <f t="shared" si="11"/>
        <v/>
      </c>
      <c r="D154" s="11" t="str">
        <f t="shared" si="8"/>
        <v/>
      </c>
      <c r="E154" s="12" t="str">
        <f t="shared" si="9"/>
        <v/>
      </c>
      <c r="F154" s="13" t="str">
        <f t="shared" si="10"/>
        <v/>
      </c>
    </row>
    <row r="155" spans="2:6" s="16" customFormat="1" x14ac:dyDescent="0.25">
      <c r="B155" s="9" t="str">
        <f>+IF(MAX(B$7:B154)=$F$2,"",B154+1)</f>
        <v/>
      </c>
      <c r="C155" s="10" t="str">
        <f t="shared" si="11"/>
        <v/>
      </c>
      <c r="D155" s="11" t="str">
        <f t="shared" si="8"/>
        <v/>
      </c>
      <c r="E155" s="12" t="str">
        <f t="shared" si="9"/>
        <v/>
      </c>
      <c r="F155" s="13" t="str">
        <f t="shared" si="10"/>
        <v/>
      </c>
    </row>
    <row r="156" spans="2:6" s="16" customFormat="1" x14ac:dyDescent="0.25">
      <c r="B156" s="9" t="str">
        <f>+IF(MAX(B$7:B155)=$F$2,"",B155+1)</f>
        <v/>
      </c>
      <c r="C156" s="10" t="str">
        <f t="shared" si="11"/>
        <v/>
      </c>
      <c r="D156" s="11" t="str">
        <f t="shared" si="8"/>
        <v/>
      </c>
      <c r="E156" s="12" t="str">
        <f t="shared" si="9"/>
        <v/>
      </c>
      <c r="F156" s="13" t="str">
        <f t="shared" si="10"/>
        <v/>
      </c>
    </row>
    <row r="157" spans="2:6" s="16" customFormat="1" x14ac:dyDescent="0.25">
      <c r="B157" s="9" t="str">
        <f>+IF(MAX(B$7:B156)=$F$2,"",B156+1)</f>
        <v/>
      </c>
      <c r="C157" s="10" t="str">
        <f t="shared" si="11"/>
        <v/>
      </c>
      <c r="D157" s="11" t="str">
        <f t="shared" si="8"/>
        <v/>
      </c>
      <c r="E157" s="12" t="str">
        <f t="shared" si="9"/>
        <v/>
      </c>
      <c r="F157" s="13" t="str">
        <f t="shared" si="10"/>
        <v/>
      </c>
    </row>
    <row r="158" spans="2:6" s="16" customFormat="1" x14ac:dyDescent="0.25">
      <c r="B158" s="9" t="str">
        <f>+IF(MAX(B$7:B157)=$F$2,"",B157+1)</f>
        <v/>
      </c>
      <c r="C158" s="10" t="str">
        <f t="shared" si="11"/>
        <v/>
      </c>
      <c r="D158" s="11" t="str">
        <f t="shared" si="8"/>
        <v/>
      </c>
      <c r="E158" s="12" t="str">
        <f t="shared" si="9"/>
        <v/>
      </c>
      <c r="F158" s="13" t="str">
        <f t="shared" si="10"/>
        <v/>
      </c>
    </row>
    <row r="159" spans="2:6" s="16" customFormat="1" x14ac:dyDescent="0.25">
      <c r="B159" s="9" t="str">
        <f>+IF(MAX(B$7:B158)=$F$2,"",B158+1)</f>
        <v/>
      </c>
      <c r="C159" s="10" t="str">
        <f t="shared" si="11"/>
        <v/>
      </c>
      <c r="D159" s="11" t="str">
        <f t="shared" si="8"/>
        <v/>
      </c>
      <c r="E159" s="12" t="str">
        <f t="shared" si="9"/>
        <v/>
      </c>
      <c r="F159" s="13" t="str">
        <f t="shared" si="10"/>
        <v/>
      </c>
    </row>
    <row r="160" spans="2:6" s="16" customFormat="1" x14ac:dyDescent="0.25">
      <c r="B160" s="9" t="str">
        <f>+IF(MAX(B$7:B159)=$F$2,"",B159+1)</f>
        <v/>
      </c>
      <c r="C160" s="10" t="str">
        <f t="shared" si="11"/>
        <v/>
      </c>
      <c r="D160" s="11" t="str">
        <f t="shared" si="8"/>
        <v/>
      </c>
      <c r="E160" s="12" t="str">
        <f t="shared" si="9"/>
        <v/>
      </c>
      <c r="F160" s="13" t="str">
        <f t="shared" si="10"/>
        <v/>
      </c>
    </row>
    <row r="161" spans="2:6" s="16" customFormat="1" x14ac:dyDescent="0.25">
      <c r="B161" s="9" t="str">
        <f>+IF(MAX(B$7:B160)=$F$2,"",B160+1)</f>
        <v/>
      </c>
      <c r="C161" s="10" t="str">
        <f t="shared" si="11"/>
        <v/>
      </c>
      <c r="D161" s="11" t="str">
        <f t="shared" si="8"/>
        <v/>
      </c>
      <c r="E161" s="12" t="str">
        <f t="shared" si="9"/>
        <v/>
      </c>
      <c r="F161" s="13" t="str">
        <f t="shared" si="10"/>
        <v/>
      </c>
    </row>
    <row r="162" spans="2:6" s="16" customFormat="1" x14ac:dyDescent="0.25">
      <c r="B162" s="9" t="str">
        <f>+IF(MAX(B$7:B161)=$F$2,"",B161+1)</f>
        <v/>
      </c>
      <c r="C162" s="10" t="str">
        <f t="shared" si="11"/>
        <v/>
      </c>
      <c r="D162" s="11" t="str">
        <f t="shared" si="8"/>
        <v/>
      </c>
      <c r="E162" s="12" t="str">
        <f t="shared" si="9"/>
        <v/>
      </c>
      <c r="F162" s="13" t="str">
        <f t="shared" si="10"/>
        <v/>
      </c>
    </row>
    <row r="163" spans="2:6" s="16" customFormat="1" x14ac:dyDescent="0.25">
      <c r="B163" s="9" t="str">
        <f>+IF(MAX(B$7:B162)=$F$2,"",B162+1)</f>
        <v/>
      </c>
      <c r="C163" s="10" t="str">
        <f t="shared" si="11"/>
        <v/>
      </c>
      <c r="D163" s="11" t="str">
        <f t="shared" si="8"/>
        <v/>
      </c>
      <c r="E163" s="12" t="str">
        <f t="shared" si="9"/>
        <v/>
      </c>
      <c r="F163" s="13" t="str">
        <f t="shared" si="10"/>
        <v/>
      </c>
    </row>
    <row r="164" spans="2:6" s="16" customFormat="1" x14ac:dyDescent="0.25">
      <c r="B164" s="9" t="str">
        <f>+IF(MAX(B$7:B163)=$F$2,"",B163+1)</f>
        <v/>
      </c>
      <c r="C164" s="10" t="str">
        <f t="shared" si="11"/>
        <v/>
      </c>
      <c r="D164" s="11" t="str">
        <f t="shared" si="8"/>
        <v/>
      </c>
      <c r="E164" s="12" t="str">
        <f t="shared" si="9"/>
        <v/>
      </c>
      <c r="F164" s="13" t="str">
        <f t="shared" si="10"/>
        <v/>
      </c>
    </row>
    <row r="165" spans="2:6" s="16" customFormat="1" x14ac:dyDescent="0.25">
      <c r="B165" s="9" t="str">
        <f>+IF(MAX(B$7:B164)=$F$2,"",B164+1)</f>
        <v/>
      </c>
      <c r="C165" s="10" t="str">
        <f t="shared" si="11"/>
        <v/>
      </c>
      <c r="D165" s="11" t="str">
        <f t="shared" si="8"/>
        <v/>
      </c>
      <c r="E165" s="12" t="str">
        <f t="shared" si="9"/>
        <v/>
      </c>
      <c r="F165" s="13" t="str">
        <f t="shared" si="10"/>
        <v/>
      </c>
    </row>
    <row r="166" spans="2:6" s="16" customFormat="1" x14ac:dyDescent="0.25">
      <c r="B166" s="9" t="str">
        <f>+IF(MAX(B$7:B165)=$F$2,"",B165+1)</f>
        <v/>
      </c>
      <c r="C166" s="10" t="str">
        <f t="shared" si="11"/>
        <v/>
      </c>
      <c r="D166" s="11" t="str">
        <f t="shared" si="8"/>
        <v/>
      </c>
      <c r="E166" s="12" t="str">
        <f t="shared" si="9"/>
        <v/>
      </c>
      <c r="F166" s="13" t="str">
        <f t="shared" si="10"/>
        <v/>
      </c>
    </row>
    <row r="167" spans="2:6" s="16" customFormat="1" x14ac:dyDescent="0.25">
      <c r="B167" s="9" t="str">
        <f>+IF(MAX(B$7:B166)=$F$2,"",B166+1)</f>
        <v/>
      </c>
      <c r="C167" s="10" t="str">
        <f t="shared" si="11"/>
        <v/>
      </c>
      <c r="D167" s="11" t="str">
        <f t="shared" si="8"/>
        <v/>
      </c>
      <c r="E167" s="12" t="str">
        <f t="shared" si="9"/>
        <v/>
      </c>
      <c r="F167" s="13" t="str">
        <f t="shared" si="10"/>
        <v/>
      </c>
    </row>
    <row r="168" spans="2:6" s="16" customFormat="1" x14ac:dyDescent="0.25">
      <c r="B168" s="9" t="str">
        <f>+IF(MAX(B$7:B167)=$F$2,"",B167+1)</f>
        <v/>
      </c>
      <c r="C168" s="10" t="str">
        <f t="shared" si="11"/>
        <v/>
      </c>
      <c r="D168" s="11" t="str">
        <f t="shared" si="8"/>
        <v/>
      </c>
      <c r="E168" s="12" t="str">
        <f t="shared" si="9"/>
        <v/>
      </c>
      <c r="F168" s="13" t="str">
        <f t="shared" si="10"/>
        <v/>
      </c>
    </row>
    <row r="169" spans="2:6" s="16" customFormat="1" x14ac:dyDescent="0.25">
      <c r="B169" s="9" t="str">
        <f>+IF(MAX(B$7:B168)=$F$2,"",B168+1)</f>
        <v/>
      </c>
      <c r="C169" s="10" t="str">
        <f t="shared" si="11"/>
        <v/>
      </c>
      <c r="D169" s="11" t="str">
        <f t="shared" si="8"/>
        <v/>
      </c>
      <c r="E169" s="12" t="str">
        <f t="shared" si="9"/>
        <v/>
      </c>
      <c r="F169" s="13" t="str">
        <f t="shared" si="10"/>
        <v/>
      </c>
    </row>
    <row r="170" spans="2:6" s="16" customFormat="1" x14ac:dyDescent="0.25">
      <c r="B170" s="9" t="str">
        <f>+IF(MAX(B$7:B169)=$F$2,"",B169+1)</f>
        <v/>
      </c>
      <c r="C170" s="10" t="str">
        <f t="shared" si="11"/>
        <v/>
      </c>
      <c r="D170" s="11" t="str">
        <f t="shared" si="8"/>
        <v/>
      </c>
      <c r="E170" s="12" t="str">
        <f t="shared" si="9"/>
        <v/>
      </c>
      <c r="F170" s="13" t="str">
        <f t="shared" si="10"/>
        <v/>
      </c>
    </row>
    <row r="171" spans="2:6" s="16" customFormat="1" x14ac:dyDescent="0.25">
      <c r="B171" s="9" t="str">
        <f>+IF(MAX(B$7:B170)=$F$2,"",B170+1)</f>
        <v/>
      </c>
      <c r="C171" s="10" t="str">
        <f t="shared" si="11"/>
        <v/>
      </c>
      <c r="D171" s="11" t="str">
        <f t="shared" si="8"/>
        <v/>
      </c>
      <c r="E171" s="12" t="str">
        <f t="shared" si="9"/>
        <v/>
      </c>
      <c r="F171" s="13" t="str">
        <f t="shared" si="10"/>
        <v/>
      </c>
    </row>
    <row r="172" spans="2:6" s="16" customFormat="1" x14ac:dyDescent="0.25">
      <c r="B172" s="9" t="str">
        <f>+IF(MAX(B$7:B171)=$F$2,"",B171+1)</f>
        <v/>
      </c>
      <c r="C172" s="10" t="str">
        <f t="shared" si="11"/>
        <v/>
      </c>
      <c r="D172" s="11" t="str">
        <f t="shared" si="8"/>
        <v/>
      </c>
      <c r="E172" s="12" t="str">
        <f t="shared" si="9"/>
        <v/>
      </c>
      <c r="F172" s="13" t="str">
        <f t="shared" si="10"/>
        <v/>
      </c>
    </row>
    <row r="173" spans="2:6" s="16" customFormat="1" x14ac:dyDescent="0.25">
      <c r="B173" s="9" t="str">
        <f>+IF(MAX(B$7:B172)=$F$2,"",B172+1)</f>
        <v/>
      </c>
      <c r="C173" s="10" t="str">
        <f t="shared" si="11"/>
        <v/>
      </c>
      <c r="D173" s="11" t="str">
        <f t="shared" si="8"/>
        <v/>
      </c>
      <c r="E173" s="12" t="str">
        <f t="shared" si="9"/>
        <v/>
      </c>
      <c r="F173" s="13" t="str">
        <f t="shared" si="10"/>
        <v/>
      </c>
    </row>
    <row r="174" spans="2:6" s="16" customFormat="1" x14ac:dyDescent="0.25">
      <c r="B174" s="9" t="str">
        <f>+IF(MAX(B$7:B173)=$F$2,"",B173+1)</f>
        <v/>
      </c>
      <c r="C174" s="10" t="str">
        <f t="shared" si="11"/>
        <v/>
      </c>
      <c r="D174" s="11" t="str">
        <f t="shared" si="8"/>
        <v/>
      </c>
      <c r="E174" s="12" t="str">
        <f t="shared" si="9"/>
        <v/>
      </c>
      <c r="F174" s="13" t="str">
        <f t="shared" si="10"/>
        <v/>
      </c>
    </row>
    <row r="175" spans="2:6" s="16" customFormat="1" x14ac:dyDescent="0.25">
      <c r="B175" s="9" t="str">
        <f>+IF(MAX(B$7:B174)=$F$2,"",B174+1)</f>
        <v/>
      </c>
      <c r="C175" s="10" t="str">
        <f t="shared" si="11"/>
        <v/>
      </c>
      <c r="D175" s="11" t="str">
        <f t="shared" si="8"/>
        <v/>
      </c>
      <c r="E175" s="12" t="str">
        <f t="shared" si="9"/>
        <v/>
      </c>
      <c r="F175" s="13" t="str">
        <f t="shared" si="10"/>
        <v/>
      </c>
    </row>
    <row r="176" spans="2:6" s="16" customFormat="1" x14ac:dyDescent="0.25">
      <c r="B176" s="9" t="str">
        <f>+IF(MAX(B$7:B175)=$F$2,"",B175+1)</f>
        <v/>
      </c>
      <c r="C176" s="10" t="str">
        <f t="shared" si="11"/>
        <v/>
      </c>
      <c r="D176" s="11" t="str">
        <f t="shared" ref="D176:D239" si="12">+IF(B176="","",IF(B176&gt;$F$2,0,IF(B176=$F$2,C175,IF($E$609="francese",F176-E176,$C$7/$F$2))))</f>
        <v/>
      </c>
      <c r="E176" s="12" t="str">
        <f t="shared" ref="E176:E239" si="13">+IF(B176="","",ROUND(C175*$D$4/$D$3,2))</f>
        <v/>
      </c>
      <c r="F176" s="13" t="str">
        <f t="shared" ref="F176:F239" si="14">IF(B176="","",IF(B176&gt;$F$2,0,IF($E$609="francese",-PMT($D$4/$D$3,$F$2,$C$7,0,0),D176+E176)))</f>
        <v/>
      </c>
    </row>
    <row r="177" spans="2:6" s="16" customFormat="1" x14ac:dyDescent="0.25">
      <c r="B177" s="9" t="str">
        <f>+IF(MAX(B$7:B176)=$F$2,"",B176+1)</f>
        <v/>
      </c>
      <c r="C177" s="10" t="str">
        <f t="shared" ref="C177:C240" si="15">+IF(B177="","",C176-D177)</f>
        <v/>
      </c>
      <c r="D177" s="11" t="str">
        <f t="shared" si="12"/>
        <v/>
      </c>
      <c r="E177" s="12" t="str">
        <f t="shared" si="13"/>
        <v/>
      </c>
      <c r="F177" s="13" t="str">
        <f t="shared" si="14"/>
        <v/>
      </c>
    </row>
    <row r="178" spans="2:6" s="16" customFormat="1" x14ac:dyDescent="0.25">
      <c r="B178" s="9" t="str">
        <f>+IF(MAX(B$7:B177)=$F$2,"",B177+1)</f>
        <v/>
      </c>
      <c r="C178" s="10" t="str">
        <f t="shared" si="15"/>
        <v/>
      </c>
      <c r="D178" s="11" t="str">
        <f t="shared" si="12"/>
        <v/>
      </c>
      <c r="E178" s="12" t="str">
        <f t="shared" si="13"/>
        <v/>
      </c>
      <c r="F178" s="13" t="str">
        <f t="shared" si="14"/>
        <v/>
      </c>
    </row>
    <row r="179" spans="2:6" s="16" customFormat="1" x14ac:dyDescent="0.25">
      <c r="B179" s="9" t="str">
        <f>+IF(MAX(B$7:B178)=$F$2,"",B178+1)</f>
        <v/>
      </c>
      <c r="C179" s="10" t="str">
        <f t="shared" si="15"/>
        <v/>
      </c>
      <c r="D179" s="11" t="str">
        <f t="shared" si="12"/>
        <v/>
      </c>
      <c r="E179" s="12" t="str">
        <f t="shared" si="13"/>
        <v/>
      </c>
      <c r="F179" s="13" t="str">
        <f t="shared" si="14"/>
        <v/>
      </c>
    </row>
    <row r="180" spans="2:6" s="16" customFormat="1" x14ac:dyDescent="0.25">
      <c r="B180" s="9" t="str">
        <f>+IF(MAX(B$7:B179)=$F$2,"",B179+1)</f>
        <v/>
      </c>
      <c r="C180" s="10" t="str">
        <f t="shared" si="15"/>
        <v/>
      </c>
      <c r="D180" s="11" t="str">
        <f t="shared" si="12"/>
        <v/>
      </c>
      <c r="E180" s="12" t="str">
        <f t="shared" si="13"/>
        <v/>
      </c>
      <c r="F180" s="13" t="str">
        <f t="shared" si="14"/>
        <v/>
      </c>
    </row>
    <row r="181" spans="2:6" s="16" customFormat="1" x14ac:dyDescent="0.25">
      <c r="B181" s="9" t="str">
        <f>+IF(MAX(B$7:B180)=$F$2,"",B180+1)</f>
        <v/>
      </c>
      <c r="C181" s="10" t="str">
        <f t="shared" si="15"/>
        <v/>
      </c>
      <c r="D181" s="11" t="str">
        <f t="shared" si="12"/>
        <v/>
      </c>
      <c r="E181" s="12" t="str">
        <f t="shared" si="13"/>
        <v/>
      </c>
      <c r="F181" s="13" t="str">
        <f t="shared" si="14"/>
        <v/>
      </c>
    </row>
    <row r="182" spans="2:6" s="16" customFormat="1" x14ac:dyDescent="0.25">
      <c r="B182" s="9" t="str">
        <f>+IF(MAX(B$7:B181)=$F$2,"",B181+1)</f>
        <v/>
      </c>
      <c r="C182" s="10" t="str">
        <f t="shared" si="15"/>
        <v/>
      </c>
      <c r="D182" s="11" t="str">
        <f t="shared" si="12"/>
        <v/>
      </c>
      <c r="E182" s="12" t="str">
        <f t="shared" si="13"/>
        <v/>
      </c>
      <c r="F182" s="13" t="str">
        <f t="shared" si="14"/>
        <v/>
      </c>
    </row>
    <row r="183" spans="2:6" s="16" customFormat="1" x14ac:dyDescent="0.25">
      <c r="B183" s="9" t="str">
        <f>+IF(MAX(B$7:B182)=$F$2,"",B182+1)</f>
        <v/>
      </c>
      <c r="C183" s="10" t="str">
        <f t="shared" si="15"/>
        <v/>
      </c>
      <c r="D183" s="11" t="str">
        <f t="shared" si="12"/>
        <v/>
      </c>
      <c r="E183" s="12" t="str">
        <f t="shared" si="13"/>
        <v/>
      </c>
      <c r="F183" s="13" t="str">
        <f t="shared" si="14"/>
        <v/>
      </c>
    </row>
    <row r="184" spans="2:6" s="16" customFormat="1" x14ac:dyDescent="0.25">
      <c r="B184" s="9" t="str">
        <f>+IF(MAX(B$7:B183)=$F$2,"",B183+1)</f>
        <v/>
      </c>
      <c r="C184" s="10" t="str">
        <f t="shared" si="15"/>
        <v/>
      </c>
      <c r="D184" s="11" t="str">
        <f t="shared" si="12"/>
        <v/>
      </c>
      <c r="E184" s="12" t="str">
        <f t="shared" si="13"/>
        <v/>
      </c>
      <c r="F184" s="13" t="str">
        <f t="shared" si="14"/>
        <v/>
      </c>
    </row>
    <row r="185" spans="2:6" s="16" customFormat="1" x14ac:dyDescent="0.25">
      <c r="B185" s="9" t="str">
        <f>+IF(MAX(B$7:B184)=$F$2,"",B184+1)</f>
        <v/>
      </c>
      <c r="C185" s="10" t="str">
        <f t="shared" si="15"/>
        <v/>
      </c>
      <c r="D185" s="11" t="str">
        <f t="shared" si="12"/>
        <v/>
      </c>
      <c r="E185" s="12" t="str">
        <f t="shared" si="13"/>
        <v/>
      </c>
      <c r="F185" s="13" t="str">
        <f t="shared" si="14"/>
        <v/>
      </c>
    </row>
    <row r="186" spans="2:6" s="16" customFormat="1" x14ac:dyDescent="0.25">
      <c r="B186" s="9" t="str">
        <f>+IF(MAX(B$7:B185)=$F$2,"",B185+1)</f>
        <v/>
      </c>
      <c r="C186" s="10" t="str">
        <f t="shared" si="15"/>
        <v/>
      </c>
      <c r="D186" s="11" t="str">
        <f t="shared" si="12"/>
        <v/>
      </c>
      <c r="E186" s="12" t="str">
        <f t="shared" si="13"/>
        <v/>
      </c>
      <c r="F186" s="13" t="str">
        <f t="shared" si="14"/>
        <v/>
      </c>
    </row>
    <row r="187" spans="2:6" s="16" customFormat="1" x14ac:dyDescent="0.25">
      <c r="B187" s="9" t="str">
        <f>+IF(MAX(B$7:B186)=$F$2,"",B186+1)</f>
        <v/>
      </c>
      <c r="C187" s="10" t="str">
        <f t="shared" si="15"/>
        <v/>
      </c>
      <c r="D187" s="11" t="str">
        <f t="shared" si="12"/>
        <v/>
      </c>
      <c r="E187" s="12" t="str">
        <f t="shared" si="13"/>
        <v/>
      </c>
      <c r="F187" s="13" t="str">
        <f t="shared" si="14"/>
        <v/>
      </c>
    </row>
    <row r="188" spans="2:6" s="16" customFormat="1" x14ac:dyDescent="0.25">
      <c r="B188" s="9" t="str">
        <f>+IF(MAX(B$7:B187)=$F$2,"",B187+1)</f>
        <v/>
      </c>
      <c r="C188" s="10" t="str">
        <f t="shared" si="15"/>
        <v/>
      </c>
      <c r="D188" s="11" t="str">
        <f t="shared" si="12"/>
        <v/>
      </c>
      <c r="E188" s="12" t="str">
        <f t="shared" si="13"/>
        <v/>
      </c>
      <c r="F188" s="13" t="str">
        <f t="shared" si="14"/>
        <v/>
      </c>
    </row>
    <row r="189" spans="2:6" s="16" customFormat="1" x14ac:dyDescent="0.25">
      <c r="B189" s="9" t="str">
        <f>+IF(MAX(B$7:B188)=$F$2,"",B188+1)</f>
        <v/>
      </c>
      <c r="C189" s="10" t="str">
        <f t="shared" si="15"/>
        <v/>
      </c>
      <c r="D189" s="11" t="str">
        <f t="shared" si="12"/>
        <v/>
      </c>
      <c r="E189" s="12" t="str">
        <f t="shared" si="13"/>
        <v/>
      </c>
      <c r="F189" s="13" t="str">
        <f t="shared" si="14"/>
        <v/>
      </c>
    </row>
    <row r="190" spans="2:6" s="16" customFormat="1" x14ac:dyDescent="0.25">
      <c r="B190" s="9" t="str">
        <f>+IF(MAX(B$7:B189)=$F$2,"",B189+1)</f>
        <v/>
      </c>
      <c r="C190" s="10" t="str">
        <f t="shared" si="15"/>
        <v/>
      </c>
      <c r="D190" s="11" t="str">
        <f t="shared" si="12"/>
        <v/>
      </c>
      <c r="E190" s="12" t="str">
        <f t="shared" si="13"/>
        <v/>
      </c>
      <c r="F190" s="13" t="str">
        <f t="shared" si="14"/>
        <v/>
      </c>
    </row>
    <row r="191" spans="2:6" s="16" customFormat="1" x14ac:dyDescent="0.25">
      <c r="B191" s="9" t="str">
        <f>+IF(MAX(B$7:B190)=$F$2,"",B190+1)</f>
        <v/>
      </c>
      <c r="C191" s="10" t="str">
        <f t="shared" si="15"/>
        <v/>
      </c>
      <c r="D191" s="11" t="str">
        <f t="shared" si="12"/>
        <v/>
      </c>
      <c r="E191" s="12" t="str">
        <f t="shared" si="13"/>
        <v/>
      </c>
      <c r="F191" s="13" t="str">
        <f t="shared" si="14"/>
        <v/>
      </c>
    </row>
    <row r="192" spans="2:6" s="16" customFormat="1" x14ac:dyDescent="0.25">
      <c r="B192" s="9" t="str">
        <f>+IF(MAX(B$7:B191)=$F$2,"",B191+1)</f>
        <v/>
      </c>
      <c r="C192" s="10" t="str">
        <f t="shared" si="15"/>
        <v/>
      </c>
      <c r="D192" s="11" t="str">
        <f t="shared" si="12"/>
        <v/>
      </c>
      <c r="E192" s="12" t="str">
        <f t="shared" si="13"/>
        <v/>
      </c>
      <c r="F192" s="13" t="str">
        <f t="shared" si="14"/>
        <v/>
      </c>
    </row>
    <row r="193" spans="2:6" s="16" customFormat="1" x14ac:dyDescent="0.25">
      <c r="B193" s="9" t="str">
        <f>+IF(MAX(B$7:B192)=$F$2,"",B192+1)</f>
        <v/>
      </c>
      <c r="C193" s="10" t="str">
        <f t="shared" si="15"/>
        <v/>
      </c>
      <c r="D193" s="11" t="str">
        <f t="shared" si="12"/>
        <v/>
      </c>
      <c r="E193" s="12" t="str">
        <f t="shared" si="13"/>
        <v/>
      </c>
      <c r="F193" s="13" t="str">
        <f t="shared" si="14"/>
        <v/>
      </c>
    </row>
    <row r="194" spans="2:6" s="16" customFormat="1" x14ac:dyDescent="0.25">
      <c r="B194" s="9" t="str">
        <f>+IF(MAX(B$7:B193)=$F$2,"",B193+1)</f>
        <v/>
      </c>
      <c r="C194" s="10" t="str">
        <f t="shared" si="15"/>
        <v/>
      </c>
      <c r="D194" s="11" t="str">
        <f t="shared" si="12"/>
        <v/>
      </c>
      <c r="E194" s="12" t="str">
        <f t="shared" si="13"/>
        <v/>
      </c>
      <c r="F194" s="13" t="str">
        <f t="shared" si="14"/>
        <v/>
      </c>
    </row>
    <row r="195" spans="2:6" s="16" customFormat="1" x14ac:dyDescent="0.25">
      <c r="B195" s="9" t="str">
        <f>+IF(MAX(B$7:B194)=$F$2,"",B194+1)</f>
        <v/>
      </c>
      <c r="C195" s="10" t="str">
        <f t="shared" si="15"/>
        <v/>
      </c>
      <c r="D195" s="11" t="str">
        <f t="shared" si="12"/>
        <v/>
      </c>
      <c r="E195" s="12" t="str">
        <f t="shared" si="13"/>
        <v/>
      </c>
      <c r="F195" s="13" t="str">
        <f t="shared" si="14"/>
        <v/>
      </c>
    </row>
    <row r="196" spans="2:6" s="16" customFormat="1" x14ac:dyDescent="0.25">
      <c r="B196" s="9" t="str">
        <f>+IF(MAX(B$7:B195)=$F$2,"",B195+1)</f>
        <v/>
      </c>
      <c r="C196" s="10" t="str">
        <f t="shared" si="15"/>
        <v/>
      </c>
      <c r="D196" s="11" t="str">
        <f t="shared" si="12"/>
        <v/>
      </c>
      <c r="E196" s="12" t="str">
        <f t="shared" si="13"/>
        <v/>
      </c>
      <c r="F196" s="13" t="str">
        <f t="shared" si="14"/>
        <v/>
      </c>
    </row>
    <row r="197" spans="2:6" s="16" customFormat="1" x14ac:dyDescent="0.25">
      <c r="B197" s="9" t="str">
        <f>+IF(MAX(B$7:B196)=$F$2,"",B196+1)</f>
        <v/>
      </c>
      <c r="C197" s="10" t="str">
        <f t="shared" si="15"/>
        <v/>
      </c>
      <c r="D197" s="11" t="str">
        <f t="shared" si="12"/>
        <v/>
      </c>
      <c r="E197" s="12" t="str">
        <f t="shared" si="13"/>
        <v/>
      </c>
      <c r="F197" s="13" t="str">
        <f t="shared" si="14"/>
        <v/>
      </c>
    </row>
    <row r="198" spans="2:6" s="16" customFormat="1" x14ac:dyDescent="0.25">
      <c r="B198" s="9" t="str">
        <f>+IF(MAX(B$7:B197)=$F$2,"",B197+1)</f>
        <v/>
      </c>
      <c r="C198" s="10" t="str">
        <f t="shared" si="15"/>
        <v/>
      </c>
      <c r="D198" s="11" t="str">
        <f t="shared" si="12"/>
        <v/>
      </c>
      <c r="E198" s="12" t="str">
        <f t="shared" si="13"/>
        <v/>
      </c>
      <c r="F198" s="13" t="str">
        <f t="shared" si="14"/>
        <v/>
      </c>
    </row>
    <row r="199" spans="2:6" s="16" customFormat="1" x14ac:dyDescent="0.25">
      <c r="B199" s="9" t="str">
        <f>+IF(MAX(B$7:B198)=$F$2,"",B198+1)</f>
        <v/>
      </c>
      <c r="C199" s="10" t="str">
        <f t="shared" si="15"/>
        <v/>
      </c>
      <c r="D199" s="11" t="str">
        <f t="shared" si="12"/>
        <v/>
      </c>
      <c r="E199" s="12" t="str">
        <f t="shared" si="13"/>
        <v/>
      </c>
      <c r="F199" s="13" t="str">
        <f t="shared" si="14"/>
        <v/>
      </c>
    </row>
    <row r="200" spans="2:6" s="16" customFormat="1" x14ac:dyDescent="0.25">
      <c r="B200" s="9" t="str">
        <f>+IF(MAX(B$7:B199)=$F$2,"",B199+1)</f>
        <v/>
      </c>
      <c r="C200" s="10" t="str">
        <f t="shared" si="15"/>
        <v/>
      </c>
      <c r="D200" s="11" t="str">
        <f t="shared" si="12"/>
        <v/>
      </c>
      <c r="E200" s="12" t="str">
        <f t="shared" si="13"/>
        <v/>
      </c>
      <c r="F200" s="13" t="str">
        <f t="shared" si="14"/>
        <v/>
      </c>
    </row>
    <row r="201" spans="2:6" s="16" customFormat="1" x14ac:dyDescent="0.25">
      <c r="B201" s="9" t="str">
        <f>+IF(MAX(B$7:B200)=$F$2,"",B200+1)</f>
        <v/>
      </c>
      <c r="C201" s="10" t="str">
        <f t="shared" si="15"/>
        <v/>
      </c>
      <c r="D201" s="11" t="str">
        <f t="shared" si="12"/>
        <v/>
      </c>
      <c r="E201" s="12" t="str">
        <f t="shared" si="13"/>
        <v/>
      </c>
      <c r="F201" s="13" t="str">
        <f t="shared" si="14"/>
        <v/>
      </c>
    </row>
    <row r="202" spans="2:6" s="16" customFormat="1" x14ac:dyDescent="0.25">
      <c r="B202" s="9" t="str">
        <f>+IF(MAX(B$7:B201)=$F$2,"",B201+1)</f>
        <v/>
      </c>
      <c r="C202" s="10" t="str">
        <f t="shared" si="15"/>
        <v/>
      </c>
      <c r="D202" s="11" t="str">
        <f t="shared" si="12"/>
        <v/>
      </c>
      <c r="E202" s="12" t="str">
        <f t="shared" si="13"/>
        <v/>
      </c>
      <c r="F202" s="13" t="str">
        <f t="shared" si="14"/>
        <v/>
      </c>
    </row>
    <row r="203" spans="2:6" s="16" customFormat="1" x14ac:dyDescent="0.25">
      <c r="B203" s="9" t="str">
        <f>+IF(MAX(B$7:B202)=$F$2,"",B202+1)</f>
        <v/>
      </c>
      <c r="C203" s="10" t="str">
        <f t="shared" si="15"/>
        <v/>
      </c>
      <c r="D203" s="11" t="str">
        <f t="shared" si="12"/>
        <v/>
      </c>
      <c r="E203" s="12" t="str">
        <f t="shared" si="13"/>
        <v/>
      </c>
      <c r="F203" s="13" t="str">
        <f t="shared" si="14"/>
        <v/>
      </c>
    </row>
    <row r="204" spans="2:6" s="16" customFormat="1" x14ac:dyDescent="0.25">
      <c r="B204" s="9" t="str">
        <f>+IF(MAX(B$7:B203)=$F$2,"",B203+1)</f>
        <v/>
      </c>
      <c r="C204" s="10" t="str">
        <f t="shared" si="15"/>
        <v/>
      </c>
      <c r="D204" s="11" t="str">
        <f t="shared" si="12"/>
        <v/>
      </c>
      <c r="E204" s="12" t="str">
        <f t="shared" si="13"/>
        <v/>
      </c>
      <c r="F204" s="13" t="str">
        <f t="shared" si="14"/>
        <v/>
      </c>
    </row>
    <row r="205" spans="2:6" s="16" customFormat="1" x14ac:dyDescent="0.25">
      <c r="B205" s="9" t="str">
        <f>+IF(MAX(B$7:B204)=$F$2,"",B204+1)</f>
        <v/>
      </c>
      <c r="C205" s="10" t="str">
        <f t="shared" si="15"/>
        <v/>
      </c>
      <c r="D205" s="11" t="str">
        <f t="shared" si="12"/>
        <v/>
      </c>
      <c r="E205" s="12" t="str">
        <f t="shared" si="13"/>
        <v/>
      </c>
      <c r="F205" s="13" t="str">
        <f t="shared" si="14"/>
        <v/>
      </c>
    </row>
    <row r="206" spans="2:6" s="16" customFormat="1" x14ac:dyDescent="0.25">
      <c r="B206" s="9" t="str">
        <f>+IF(MAX(B$7:B205)=$F$2,"",B205+1)</f>
        <v/>
      </c>
      <c r="C206" s="10" t="str">
        <f t="shared" si="15"/>
        <v/>
      </c>
      <c r="D206" s="11" t="str">
        <f t="shared" si="12"/>
        <v/>
      </c>
      <c r="E206" s="12" t="str">
        <f t="shared" si="13"/>
        <v/>
      </c>
      <c r="F206" s="13" t="str">
        <f t="shared" si="14"/>
        <v/>
      </c>
    </row>
    <row r="207" spans="2:6" s="16" customFormat="1" x14ac:dyDescent="0.25">
      <c r="B207" s="9" t="str">
        <f>+IF(MAX(B$7:B206)=$F$2,"",B206+1)</f>
        <v/>
      </c>
      <c r="C207" s="10" t="str">
        <f t="shared" si="15"/>
        <v/>
      </c>
      <c r="D207" s="11" t="str">
        <f t="shared" si="12"/>
        <v/>
      </c>
      <c r="E207" s="12" t="str">
        <f t="shared" si="13"/>
        <v/>
      </c>
      <c r="F207" s="13" t="str">
        <f t="shared" si="14"/>
        <v/>
      </c>
    </row>
    <row r="208" spans="2:6" s="16" customFormat="1" x14ac:dyDescent="0.25">
      <c r="B208" s="9" t="str">
        <f>+IF(MAX(B$7:B207)=$F$2,"",B207+1)</f>
        <v/>
      </c>
      <c r="C208" s="10" t="str">
        <f t="shared" si="15"/>
        <v/>
      </c>
      <c r="D208" s="11" t="str">
        <f t="shared" si="12"/>
        <v/>
      </c>
      <c r="E208" s="12" t="str">
        <f t="shared" si="13"/>
        <v/>
      </c>
      <c r="F208" s="13" t="str">
        <f t="shared" si="14"/>
        <v/>
      </c>
    </row>
    <row r="209" spans="2:6" s="16" customFormat="1" x14ac:dyDescent="0.25">
      <c r="B209" s="9" t="str">
        <f>+IF(MAX(B$7:B208)=$F$2,"",B208+1)</f>
        <v/>
      </c>
      <c r="C209" s="10" t="str">
        <f t="shared" si="15"/>
        <v/>
      </c>
      <c r="D209" s="11" t="str">
        <f t="shared" si="12"/>
        <v/>
      </c>
      <c r="E209" s="12" t="str">
        <f t="shared" si="13"/>
        <v/>
      </c>
      <c r="F209" s="13" t="str">
        <f t="shared" si="14"/>
        <v/>
      </c>
    </row>
    <row r="210" spans="2:6" s="16" customFormat="1" x14ac:dyDescent="0.25">
      <c r="B210" s="9" t="str">
        <f>+IF(MAX(B$7:B209)=$F$2,"",B209+1)</f>
        <v/>
      </c>
      <c r="C210" s="10" t="str">
        <f t="shared" si="15"/>
        <v/>
      </c>
      <c r="D210" s="11" t="str">
        <f t="shared" si="12"/>
        <v/>
      </c>
      <c r="E210" s="12" t="str">
        <f t="shared" si="13"/>
        <v/>
      </c>
      <c r="F210" s="13" t="str">
        <f t="shared" si="14"/>
        <v/>
      </c>
    </row>
    <row r="211" spans="2:6" s="16" customFormat="1" x14ac:dyDescent="0.25">
      <c r="B211" s="9" t="str">
        <f>+IF(MAX(B$7:B210)=$F$2,"",B210+1)</f>
        <v/>
      </c>
      <c r="C211" s="10" t="str">
        <f t="shared" si="15"/>
        <v/>
      </c>
      <c r="D211" s="11" t="str">
        <f t="shared" si="12"/>
        <v/>
      </c>
      <c r="E211" s="12" t="str">
        <f t="shared" si="13"/>
        <v/>
      </c>
      <c r="F211" s="13" t="str">
        <f t="shared" si="14"/>
        <v/>
      </c>
    </row>
    <row r="212" spans="2:6" s="16" customFormat="1" x14ac:dyDescent="0.25">
      <c r="B212" s="9" t="str">
        <f>+IF(MAX(B$7:B211)=$F$2,"",B211+1)</f>
        <v/>
      </c>
      <c r="C212" s="10" t="str">
        <f t="shared" si="15"/>
        <v/>
      </c>
      <c r="D212" s="11" t="str">
        <f t="shared" si="12"/>
        <v/>
      </c>
      <c r="E212" s="12" t="str">
        <f t="shared" si="13"/>
        <v/>
      </c>
      <c r="F212" s="13" t="str">
        <f t="shared" si="14"/>
        <v/>
      </c>
    </row>
    <row r="213" spans="2:6" s="16" customFormat="1" x14ac:dyDescent="0.25">
      <c r="B213" s="9" t="str">
        <f>+IF(MAX(B$7:B212)=$F$2,"",B212+1)</f>
        <v/>
      </c>
      <c r="C213" s="10" t="str">
        <f t="shared" si="15"/>
        <v/>
      </c>
      <c r="D213" s="11" t="str">
        <f t="shared" si="12"/>
        <v/>
      </c>
      <c r="E213" s="12" t="str">
        <f t="shared" si="13"/>
        <v/>
      </c>
      <c r="F213" s="13" t="str">
        <f t="shared" si="14"/>
        <v/>
      </c>
    </row>
    <row r="214" spans="2:6" s="16" customFormat="1" x14ac:dyDescent="0.25">
      <c r="B214" s="9" t="str">
        <f>+IF(MAX(B$7:B213)=$F$2,"",B213+1)</f>
        <v/>
      </c>
      <c r="C214" s="10" t="str">
        <f t="shared" si="15"/>
        <v/>
      </c>
      <c r="D214" s="11" t="str">
        <f t="shared" si="12"/>
        <v/>
      </c>
      <c r="E214" s="12" t="str">
        <f t="shared" si="13"/>
        <v/>
      </c>
      <c r="F214" s="13" t="str">
        <f t="shared" si="14"/>
        <v/>
      </c>
    </row>
    <row r="215" spans="2:6" s="16" customFormat="1" x14ac:dyDescent="0.25">
      <c r="B215" s="9" t="str">
        <f>+IF(MAX(B$7:B214)=$F$2,"",B214+1)</f>
        <v/>
      </c>
      <c r="C215" s="10" t="str">
        <f t="shared" si="15"/>
        <v/>
      </c>
      <c r="D215" s="11" t="str">
        <f t="shared" si="12"/>
        <v/>
      </c>
      <c r="E215" s="12" t="str">
        <f t="shared" si="13"/>
        <v/>
      </c>
      <c r="F215" s="13" t="str">
        <f t="shared" si="14"/>
        <v/>
      </c>
    </row>
    <row r="216" spans="2:6" s="16" customFormat="1" x14ac:dyDescent="0.25">
      <c r="B216" s="9" t="str">
        <f>+IF(MAX(B$7:B215)=$F$2,"",B215+1)</f>
        <v/>
      </c>
      <c r="C216" s="10" t="str">
        <f t="shared" si="15"/>
        <v/>
      </c>
      <c r="D216" s="11" t="str">
        <f t="shared" si="12"/>
        <v/>
      </c>
      <c r="E216" s="12" t="str">
        <f t="shared" si="13"/>
        <v/>
      </c>
      <c r="F216" s="13" t="str">
        <f t="shared" si="14"/>
        <v/>
      </c>
    </row>
    <row r="217" spans="2:6" s="16" customFormat="1" x14ac:dyDescent="0.25">
      <c r="B217" s="9" t="str">
        <f>+IF(MAX(B$7:B216)=$F$2,"",B216+1)</f>
        <v/>
      </c>
      <c r="C217" s="10" t="str">
        <f t="shared" si="15"/>
        <v/>
      </c>
      <c r="D217" s="11" t="str">
        <f t="shared" si="12"/>
        <v/>
      </c>
      <c r="E217" s="12" t="str">
        <f t="shared" si="13"/>
        <v/>
      </c>
      <c r="F217" s="13" t="str">
        <f t="shared" si="14"/>
        <v/>
      </c>
    </row>
    <row r="218" spans="2:6" s="16" customFormat="1" x14ac:dyDescent="0.25">
      <c r="B218" s="9" t="str">
        <f>+IF(MAX(B$7:B217)=$F$2,"",B217+1)</f>
        <v/>
      </c>
      <c r="C218" s="10" t="str">
        <f t="shared" si="15"/>
        <v/>
      </c>
      <c r="D218" s="11" t="str">
        <f t="shared" si="12"/>
        <v/>
      </c>
      <c r="E218" s="12" t="str">
        <f t="shared" si="13"/>
        <v/>
      </c>
      <c r="F218" s="13" t="str">
        <f t="shared" si="14"/>
        <v/>
      </c>
    </row>
    <row r="219" spans="2:6" s="16" customFormat="1" x14ac:dyDescent="0.25">
      <c r="B219" s="9" t="str">
        <f>+IF(MAX(B$7:B218)=$F$2,"",B218+1)</f>
        <v/>
      </c>
      <c r="C219" s="10" t="str">
        <f t="shared" si="15"/>
        <v/>
      </c>
      <c r="D219" s="11" t="str">
        <f t="shared" si="12"/>
        <v/>
      </c>
      <c r="E219" s="12" t="str">
        <f t="shared" si="13"/>
        <v/>
      </c>
      <c r="F219" s="13" t="str">
        <f t="shared" si="14"/>
        <v/>
      </c>
    </row>
    <row r="220" spans="2:6" s="16" customFormat="1" x14ac:dyDescent="0.25">
      <c r="B220" s="9" t="str">
        <f>+IF(MAX(B$7:B219)=$F$2,"",B219+1)</f>
        <v/>
      </c>
      <c r="C220" s="10" t="str">
        <f t="shared" si="15"/>
        <v/>
      </c>
      <c r="D220" s="11" t="str">
        <f t="shared" si="12"/>
        <v/>
      </c>
      <c r="E220" s="12" t="str">
        <f t="shared" si="13"/>
        <v/>
      </c>
      <c r="F220" s="13" t="str">
        <f t="shared" si="14"/>
        <v/>
      </c>
    </row>
    <row r="221" spans="2:6" s="16" customFormat="1" x14ac:dyDescent="0.25">
      <c r="B221" s="9" t="str">
        <f>+IF(MAX(B$7:B220)=$F$2,"",B220+1)</f>
        <v/>
      </c>
      <c r="C221" s="10" t="str">
        <f t="shared" si="15"/>
        <v/>
      </c>
      <c r="D221" s="11" t="str">
        <f t="shared" si="12"/>
        <v/>
      </c>
      <c r="E221" s="12" t="str">
        <f t="shared" si="13"/>
        <v/>
      </c>
      <c r="F221" s="13" t="str">
        <f t="shared" si="14"/>
        <v/>
      </c>
    </row>
    <row r="222" spans="2:6" s="16" customFormat="1" x14ac:dyDescent="0.25">
      <c r="B222" s="9" t="str">
        <f>+IF(MAX(B$7:B221)=$F$2,"",B221+1)</f>
        <v/>
      </c>
      <c r="C222" s="10" t="str">
        <f t="shared" si="15"/>
        <v/>
      </c>
      <c r="D222" s="11" t="str">
        <f t="shared" si="12"/>
        <v/>
      </c>
      <c r="E222" s="12" t="str">
        <f t="shared" si="13"/>
        <v/>
      </c>
      <c r="F222" s="13" t="str">
        <f t="shared" si="14"/>
        <v/>
      </c>
    </row>
    <row r="223" spans="2:6" s="16" customFormat="1" x14ac:dyDescent="0.25">
      <c r="B223" s="9" t="str">
        <f>+IF(MAX(B$7:B222)=$F$2,"",B222+1)</f>
        <v/>
      </c>
      <c r="C223" s="10" t="str">
        <f t="shared" si="15"/>
        <v/>
      </c>
      <c r="D223" s="11" t="str">
        <f t="shared" si="12"/>
        <v/>
      </c>
      <c r="E223" s="12" t="str">
        <f t="shared" si="13"/>
        <v/>
      </c>
      <c r="F223" s="13" t="str">
        <f t="shared" si="14"/>
        <v/>
      </c>
    </row>
    <row r="224" spans="2:6" s="16" customFormat="1" x14ac:dyDescent="0.25">
      <c r="B224" s="9" t="str">
        <f>+IF(MAX(B$7:B223)=$F$2,"",B223+1)</f>
        <v/>
      </c>
      <c r="C224" s="10" t="str">
        <f t="shared" si="15"/>
        <v/>
      </c>
      <c r="D224" s="11" t="str">
        <f t="shared" si="12"/>
        <v/>
      </c>
      <c r="E224" s="12" t="str">
        <f t="shared" si="13"/>
        <v/>
      </c>
      <c r="F224" s="13" t="str">
        <f t="shared" si="14"/>
        <v/>
      </c>
    </row>
    <row r="225" spans="2:6" s="16" customFormat="1" x14ac:dyDescent="0.25">
      <c r="B225" s="9" t="str">
        <f>+IF(MAX(B$7:B224)=$F$2,"",B224+1)</f>
        <v/>
      </c>
      <c r="C225" s="10" t="str">
        <f t="shared" si="15"/>
        <v/>
      </c>
      <c r="D225" s="11" t="str">
        <f t="shared" si="12"/>
        <v/>
      </c>
      <c r="E225" s="12" t="str">
        <f t="shared" si="13"/>
        <v/>
      </c>
      <c r="F225" s="13" t="str">
        <f t="shared" si="14"/>
        <v/>
      </c>
    </row>
    <row r="226" spans="2:6" s="16" customFormat="1" x14ac:dyDescent="0.25">
      <c r="B226" s="9" t="str">
        <f>+IF(MAX(B$7:B225)=$F$2,"",B225+1)</f>
        <v/>
      </c>
      <c r="C226" s="10" t="str">
        <f t="shared" si="15"/>
        <v/>
      </c>
      <c r="D226" s="11" t="str">
        <f t="shared" si="12"/>
        <v/>
      </c>
      <c r="E226" s="12" t="str">
        <f t="shared" si="13"/>
        <v/>
      </c>
      <c r="F226" s="13" t="str">
        <f t="shared" si="14"/>
        <v/>
      </c>
    </row>
    <row r="227" spans="2:6" s="16" customFormat="1" x14ac:dyDescent="0.25">
      <c r="B227" s="9" t="str">
        <f>+IF(MAX(B$7:B226)=$F$2,"",B226+1)</f>
        <v/>
      </c>
      <c r="C227" s="10" t="str">
        <f t="shared" si="15"/>
        <v/>
      </c>
      <c r="D227" s="11" t="str">
        <f t="shared" si="12"/>
        <v/>
      </c>
      <c r="E227" s="12" t="str">
        <f t="shared" si="13"/>
        <v/>
      </c>
      <c r="F227" s="13" t="str">
        <f t="shared" si="14"/>
        <v/>
      </c>
    </row>
    <row r="228" spans="2:6" s="16" customFormat="1" x14ac:dyDescent="0.25">
      <c r="B228" s="9" t="str">
        <f>+IF(MAX(B$7:B227)=$F$2,"",B227+1)</f>
        <v/>
      </c>
      <c r="C228" s="10" t="str">
        <f t="shared" si="15"/>
        <v/>
      </c>
      <c r="D228" s="11" t="str">
        <f t="shared" si="12"/>
        <v/>
      </c>
      <c r="E228" s="12" t="str">
        <f t="shared" si="13"/>
        <v/>
      </c>
      <c r="F228" s="13" t="str">
        <f t="shared" si="14"/>
        <v/>
      </c>
    </row>
    <row r="229" spans="2:6" s="16" customFormat="1" x14ac:dyDescent="0.25">
      <c r="B229" s="9" t="str">
        <f>+IF(MAX(B$7:B228)=$F$2,"",B228+1)</f>
        <v/>
      </c>
      <c r="C229" s="10" t="str">
        <f t="shared" si="15"/>
        <v/>
      </c>
      <c r="D229" s="11" t="str">
        <f t="shared" si="12"/>
        <v/>
      </c>
      <c r="E229" s="12" t="str">
        <f t="shared" si="13"/>
        <v/>
      </c>
      <c r="F229" s="13" t="str">
        <f t="shared" si="14"/>
        <v/>
      </c>
    </row>
    <row r="230" spans="2:6" s="16" customFormat="1" x14ac:dyDescent="0.25">
      <c r="B230" s="9" t="str">
        <f>+IF(MAX(B$7:B229)=$F$2,"",B229+1)</f>
        <v/>
      </c>
      <c r="C230" s="10" t="str">
        <f t="shared" si="15"/>
        <v/>
      </c>
      <c r="D230" s="11" t="str">
        <f t="shared" si="12"/>
        <v/>
      </c>
      <c r="E230" s="12" t="str">
        <f t="shared" si="13"/>
        <v/>
      </c>
      <c r="F230" s="13" t="str">
        <f t="shared" si="14"/>
        <v/>
      </c>
    </row>
    <row r="231" spans="2:6" s="16" customFormat="1" x14ac:dyDescent="0.25">
      <c r="B231" s="9" t="str">
        <f>+IF(MAX(B$7:B230)=$F$2,"",B230+1)</f>
        <v/>
      </c>
      <c r="C231" s="10" t="str">
        <f t="shared" si="15"/>
        <v/>
      </c>
      <c r="D231" s="11" t="str">
        <f t="shared" si="12"/>
        <v/>
      </c>
      <c r="E231" s="12" t="str">
        <f t="shared" si="13"/>
        <v/>
      </c>
      <c r="F231" s="13" t="str">
        <f t="shared" si="14"/>
        <v/>
      </c>
    </row>
    <row r="232" spans="2:6" s="16" customFormat="1" x14ac:dyDescent="0.25">
      <c r="B232" s="9" t="str">
        <f>+IF(MAX(B$7:B231)=$F$2,"",B231+1)</f>
        <v/>
      </c>
      <c r="C232" s="10" t="str">
        <f t="shared" si="15"/>
        <v/>
      </c>
      <c r="D232" s="11" t="str">
        <f t="shared" si="12"/>
        <v/>
      </c>
      <c r="E232" s="12" t="str">
        <f t="shared" si="13"/>
        <v/>
      </c>
      <c r="F232" s="13" t="str">
        <f t="shared" si="14"/>
        <v/>
      </c>
    </row>
    <row r="233" spans="2:6" s="16" customFormat="1" x14ac:dyDescent="0.25">
      <c r="B233" s="9" t="str">
        <f>+IF(MAX(B$7:B232)=$F$2,"",B232+1)</f>
        <v/>
      </c>
      <c r="C233" s="10" t="str">
        <f t="shared" si="15"/>
        <v/>
      </c>
      <c r="D233" s="11" t="str">
        <f t="shared" si="12"/>
        <v/>
      </c>
      <c r="E233" s="12" t="str">
        <f t="shared" si="13"/>
        <v/>
      </c>
      <c r="F233" s="13" t="str">
        <f t="shared" si="14"/>
        <v/>
      </c>
    </row>
    <row r="234" spans="2:6" s="16" customFormat="1" x14ac:dyDescent="0.25">
      <c r="B234" s="9" t="str">
        <f>+IF(MAX(B$7:B233)=$F$2,"",B233+1)</f>
        <v/>
      </c>
      <c r="C234" s="10" t="str">
        <f t="shared" si="15"/>
        <v/>
      </c>
      <c r="D234" s="11" t="str">
        <f t="shared" si="12"/>
        <v/>
      </c>
      <c r="E234" s="12" t="str">
        <f t="shared" si="13"/>
        <v/>
      </c>
      <c r="F234" s="13" t="str">
        <f t="shared" si="14"/>
        <v/>
      </c>
    </row>
    <row r="235" spans="2:6" s="16" customFormat="1" x14ac:dyDescent="0.25">
      <c r="B235" s="9" t="str">
        <f>+IF(MAX(B$7:B234)=$F$2,"",B234+1)</f>
        <v/>
      </c>
      <c r="C235" s="10" t="str">
        <f t="shared" si="15"/>
        <v/>
      </c>
      <c r="D235" s="11" t="str">
        <f t="shared" si="12"/>
        <v/>
      </c>
      <c r="E235" s="12" t="str">
        <f t="shared" si="13"/>
        <v/>
      </c>
      <c r="F235" s="13" t="str">
        <f t="shared" si="14"/>
        <v/>
      </c>
    </row>
    <row r="236" spans="2:6" s="16" customFormat="1" x14ac:dyDescent="0.25">
      <c r="B236" s="9" t="str">
        <f>+IF(MAX(B$7:B235)=$F$2,"",B235+1)</f>
        <v/>
      </c>
      <c r="C236" s="10" t="str">
        <f t="shared" si="15"/>
        <v/>
      </c>
      <c r="D236" s="11" t="str">
        <f t="shared" si="12"/>
        <v/>
      </c>
      <c r="E236" s="12" t="str">
        <f t="shared" si="13"/>
        <v/>
      </c>
      <c r="F236" s="13" t="str">
        <f t="shared" si="14"/>
        <v/>
      </c>
    </row>
    <row r="237" spans="2:6" s="16" customFormat="1" x14ac:dyDescent="0.25">
      <c r="B237" s="9" t="str">
        <f>+IF(MAX(B$7:B236)=$F$2,"",B236+1)</f>
        <v/>
      </c>
      <c r="C237" s="10" t="str">
        <f t="shared" si="15"/>
        <v/>
      </c>
      <c r="D237" s="11" t="str">
        <f t="shared" si="12"/>
        <v/>
      </c>
      <c r="E237" s="12" t="str">
        <f t="shared" si="13"/>
        <v/>
      </c>
      <c r="F237" s="13" t="str">
        <f t="shared" si="14"/>
        <v/>
      </c>
    </row>
    <row r="238" spans="2:6" s="16" customFormat="1" x14ac:dyDescent="0.25">
      <c r="B238" s="9" t="str">
        <f>+IF(MAX(B$7:B237)=$F$2,"",B237+1)</f>
        <v/>
      </c>
      <c r="C238" s="10" t="str">
        <f t="shared" si="15"/>
        <v/>
      </c>
      <c r="D238" s="11" t="str">
        <f t="shared" si="12"/>
        <v/>
      </c>
      <c r="E238" s="12" t="str">
        <f t="shared" si="13"/>
        <v/>
      </c>
      <c r="F238" s="13" t="str">
        <f t="shared" si="14"/>
        <v/>
      </c>
    </row>
    <row r="239" spans="2:6" s="16" customFormat="1" x14ac:dyDescent="0.25">
      <c r="B239" s="9" t="str">
        <f>+IF(MAX(B$7:B238)=$F$2,"",B238+1)</f>
        <v/>
      </c>
      <c r="C239" s="10" t="str">
        <f t="shared" si="15"/>
        <v/>
      </c>
      <c r="D239" s="11" t="str">
        <f t="shared" si="12"/>
        <v/>
      </c>
      <c r="E239" s="12" t="str">
        <f t="shared" si="13"/>
        <v/>
      </c>
      <c r="F239" s="13" t="str">
        <f t="shared" si="14"/>
        <v/>
      </c>
    </row>
    <row r="240" spans="2:6" s="16" customFormat="1" x14ac:dyDescent="0.25">
      <c r="B240" s="9" t="str">
        <f>+IF(MAX(B$7:B239)=$F$2,"",B239+1)</f>
        <v/>
      </c>
      <c r="C240" s="10" t="str">
        <f t="shared" si="15"/>
        <v/>
      </c>
      <c r="D240" s="11" t="str">
        <f t="shared" ref="D240:D303" si="16">+IF(B240="","",IF(B240&gt;$F$2,0,IF(B240=$F$2,C239,IF($E$609="francese",F240-E240,$C$7/$F$2))))</f>
        <v/>
      </c>
      <c r="E240" s="12" t="str">
        <f t="shared" ref="E240:E303" si="17">+IF(B240="","",ROUND(C239*$D$4/$D$3,2))</f>
        <v/>
      </c>
      <c r="F240" s="13" t="str">
        <f t="shared" ref="F240:F303" si="18">IF(B240="","",IF(B240&gt;$F$2,0,IF($E$609="francese",-PMT($D$4/$D$3,$F$2,$C$7,0,0),D240+E240)))</f>
        <v/>
      </c>
    </row>
    <row r="241" spans="2:6" s="16" customFormat="1" x14ac:dyDescent="0.25">
      <c r="B241" s="9" t="str">
        <f>+IF(MAX(B$7:B240)=$F$2,"",B240+1)</f>
        <v/>
      </c>
      <c r="C241" s="10" t="str">
        <f t="shared" ref="C241:C304" si="19">+IF(B241="","",C240-D241)</f>
        <v/>
      </c>
      <c r="D241" s="11" t="str">
        <f t="shared" si="16"/>
        <v/>
      </c>
      <c r="E241" s="12" t="str">
        <f t="shared" si="17"/>
        <v/>
      </c>
      <c r="F241" s="13" t="str">
        <f t="shared" si="18"/>
        <v/>
      </c>
    </row>
    <row r="242" spans="2:6" s="16" customFormat="1" x14ac:dyDescent="0.25">
      <c r="B242" s="9" t="str">
        <f>+IF(MAX(B$7:B241)=$F$2,"",B241+1)</f>
        <v/>
      </c>
      <c r="C242" s="10" t="str">
        <f t="shared" si="19"/>
        <v/>
      </c>
      <c r="D242" s="11" t="str">
        <f t="shared" si="16"/>
        <v/>
      </c>
      <c r="E242" s="12" t="str">
        <f t="shared" si="17"/>
        <v/>
      </c>
      <c r="F242" s="13" t="str">
        <f t="shared" si="18"/>
        <v/>
      </c>
    </row>
    <row r="243" spans="2:6" s="16" customFormat="1" x14ac:dyDescent="0.25">
      <c r="B243" s="9" t="str">
        <f>+IF(MAX(B$7:B242)=$F$2,"",B242+1)</f>
        <v/>
      </c>
      <c r="C243" s="10" t="str">
        <f t="shared" si="19"/>
        <v/>
      </c>
      <c r="D243" s="11" t="str">
        <f t="shared" si="16"/>
        <v/>
      </c>
      <c r="E243" s="12" t="str">
        <f t="shared" si="17"/>
        <v/>
      </c>
      <c r="F243" s="13" t="str">
        <f t="shared" si="18"/>
        <v/>
      </c>
    </row>
    <row r="244" spans="2:6" s="16" customFormat="1" x14ac:dyDescent="0.25">
      <c r="B244" s="9" t="str">
        <f>+IF(MAX(B$7:B243)=$F$2,"",B243+1)</f>
        <v/>
      </c>
      <c r="C244" s="10" t="str">
        <f t="shared" si="19"/>
        <v/>
      </c>
      <c r="D244" s="11" t="str">
        <f t="shared" si="16"/>
        <v/>
      </c>
      <c r="E244" s="12" t="str">
        <f t="shared" si="17"/>
        <v/>
      </c>
      <c r="F244" s="13" t="str">
        <f t="shared" si="18"/>
        <v/>
      </c>
    </row>
    <row r="245" spans="2:6" s="16" customFormat="1" x14ac:dyDescent="0.25">
      <c r="B245" s="9" t="str">
        <f>+IF(MAX(B$7:B244)=$F$2,"",B244+1)</f>
        <v/>
      </c>
      <c r="C245" s="10" t="str">
        <f t="shared" si="19"/>
        <v/>
      </c>
      <c r="D245" s="11" t="str">
        <f t="shared" si="16"/>
        <v/>
      </c>
      <c r="E245" s="12" t="str">
        <f t="shared" si="17"/>
        <v/>
      </c>
      <c r="F245" s="13" t="str">
        <f t="shared" si="18"/>
        <v/>
      </c>
    </row>
    <row r="246" spans="2:6" s="16" customFormat="1" x14ac:dyDescent="0.25">
      <c r="B246" s="9" t="str">
        <f>+IF(MAX(B$7:B245)=$F$2,"",B245+1)</f>
        <v/>
      </c>
      <c r="C246" s="10" t="str">
        <f t="shared" si="19"/>
        <v/>
      </c>
      <c r="D246" s="11" t="str">
        <f t="shared" si="16"/>
        <v/>
      </c>
      <c r="E246" s="12" t="str">
        <f t="shared" si="17"/>
        <v/>
      </c>
      <c r="F246" s="13" t="str">
        <f t="shared" si="18"/>
        <v/>
      </c>
    </row>
    <row r="247" spans="2:6" s="16" customFormat="1" x14ac:dyDescent="0.25">
      <c r="B247" s="9" t="str">
        <f>+IF(MAX(B$7:B246)=$F$2,"",B246+1)</f>
        <v/>
      </c>
      <c r="C247" s="10" t="str">
        <f t="shared" si="19"/>
        <v/>
      </c>
      <c r="D247" s="11" t="str">
        <f t="shared" si="16"/>
        <v/>
      </c>
      <c r="E247" s="12" t="str">
        <f t="shared" si="17"/>
        <v/>
      </c>
      <c r="F247" s="13" t="str">
        <f t="shared" si="18"/>
        <v/>
      </c>
    </row>
    <row r="248" spans="2:6" s="16" customFormat="1" x14ac:dyDescent="0.25">
      <c r="B248" s="9" t="str">
        <f>+IF(MAX(B$7:B247)=$F$2,"",B247+1)</f>
        <v/>
      </c>
      <c r="C248" s="10" t="str">
        <f t="shared" si="19"/>
        <v/>
      </c>
      <c r="D248" s="11" t="str">
        <f t="shared" si="16"/>
        <v/>
      </c>
      <c r="E248" s="12" t="str">
        <f t="shared" si="17"/>
        <v/>
      </c>
      <c r="F248" s="13" t="str">
        <f t="shared" si="18"/>
        <v/>
      </c>
    </row>
    <row r="249" spans="2:6" s="16" customFormat="1" x14ac:dyDescent="0.25">
      <c r="B249" s="9" t="str">
        <f>+IF(MAX(B$7:B248)=$F$2,"",B248+1)</f>
        <v/>
      </c>
      <c r="C249" s="10" t="str">
        <f t="shared" si="19"/>
        <v/>
      </c>
      <c r="D249" s="11" t="str">
        <f t="shared" si="16"/>
        <v/>
      </c>
      <c r="E249" s="12" t="str">
        <f t="shared" si="17"/>
        <v/>
      </c>
      <c r="F249" s="13" t="str">
        <f t="shared" si="18"/>
        <v/>
      </c>
    </row>
    <row r="250" spans="2:6" s="16" customFormat="1" x14ac:dyDescent="0.25">
      <c r="B250" s="9" t="str">
        <f>+IF(MAX(B$7:B249)=$F$2,"",B249+1)</f>
        <v/>
      </c>
      <c r="C250" s="10" t="str">
        <f t="shared" si="19"/>
        <v/>
      </c>
      <c r="D250" s="11" t="str">
        <f t="shared" si="16"/>
        <v/>
      </c>
      <c r="E250" s="12" t="str">
        <f t="shared" si="17"/>
        <v/>
      </c>
      <c r="F250" s="13" t="str">
        <f t="shared" si="18"/>
        <v/>
      </c>
    </row>
    <row r="251" spans="2:6" s="16" customFormat="1" x14ac:dyDescent="0.25">
      <c r="B251" s="9" t="str">
        <f>+IF(MAX(B$7:B250)=$F$2,"",B250+1)</f>
        <v/>
      </c>
      <c r="C251" s="10" t="str">
        <f t="shared" si="19"/>
        <v/>
      </c>
      <c r="D251" s="11" t="str">
        <f t="shared" si="16"/>
        <v/>
      </c>
      <c r="E251" s="12" t="str">
        <f t="shared" si="17"/>
        <v/>
      </c>
      <c r="F251" s="13" t="str">
        <f t="shared" si="18"/>
        <v/>
      </c>
    </row>
    <row r="252" spans="2:6" s="16" customFormat="1" x14ac:dyDescent="0.25">
      <c r="B252" s="9" t="str">
        <f>+IF(MAX(B$7:B251)=$F$2,"",B251+1)</f>
        <v/>
      </c>
      <c r="C252" s="10" t="str">
        <f t="shared" si="19"/>
        <v/>
      </c>
      <c r="D252" s="11" t="str">
        <f t="shared" si="16"/>
        <v/>
      </c>
      <c r="E252" s="12" t="str">
        <f t="shared" si="17"/>
        <v/>
      </c>
      <c r="F252" s="13" t="str">
        <f t="shared" si="18"/>
        <v/>
      </c>
    </row>
    <row r="253" spans="2:6" s="16" customFormat="1" x14ac:dyDescent="0.25">
      <c r="B253" s="9" t="str">
        <f>+IF(MAX(B$7:B252)=$F$2,"",B252+1)</f>
        <v/>
      </c>
      <c r="C253" s="10" t="str">
        <f t="shared" si="19"/>
        <v/>
      </c>
      <c r="D253" s="11" t="str">
        <f t="shared" si="16"/>
        <v/>
      </c>
      <c r="E253" s="12" t="str">
        <f t="shared" si="17"/>
        <v/>
      </c>
      <c r="F253" s="13" t="str">
        <f t="shared" si="18"/>
        <v/>
      </c>
    </row>
    <row r="254" spans="2:6" s="16" customFormat="1" x14ac:dyDescent="0.25">
      <c r="B254" s="9" t="str">
        <f>+IF(MAX(B$7:B253)=$F$2,"",B253+1)</f>
        <v/>
      </c>
      <c r="C254" s="10" t="str">
        <f t="shared" si="19"/>
        <v/>
      </c>
      <c r="D254" s="11" t="str">
        <f t="shared" si="16"/>
        <v/>
      </c>
      <c r="E254" s="12" t="str">
        <f t="shared" si="17"/>
        <v/>
      </c>
      <c r="F254" s="13" t="str">
        <f t="shared" si="18"/>
        <v/>
      </c>
    </row>
    <row r="255" spans="2:6" s="16" customFormat="1" x14ac:dyDescent="0.25">
      <c r="B255" s="9" t="str">
        <f>+IF(MAX(B$7:B254)=$F$2,"",B254+1)</f>
        <v/>
      </c>
      <c r="C255" s="10" t="str">
        <f t="shared" si="19"/>
        <v/>
      </c>
      <c r="D255" s="11" t="str">
        <f t="shared" si="16"/>
        <v/>
      </c>
      <c r="E255" s="12" t="str">
        <f t="shared" si="17"/>
        <v/>
      </c>
      <c r="F255" s="13" t="str">
        <f t="shared" si="18"/>
        <v/>
      </c>
    </row>
    <row r="256" spans="2:6" s="16" customFormat="1" x14ac:dyDescent="0.25">
      <c r="B256" s="9" t="str">
        <f>+IF(MAX(B$7:B255)=$F$2,"",B255+1)</f>
        <v/>
      </c>
      <c r="C256" s="10" t="str">
        <f t="shared" si="19"/>
        <v/>
      </c>
      <c r="D256" s="11" t="str">
        <f t="shared" si="16"/>
        <v/>
      </c>
      <c r="E256" s="12" t="str">
        <f t="shared" si="17"/>
        <v/>
      </c>
      <c r="F256" s="13" t="str">
        <f t="shared" si="18"/>
        <v/>
      </c>
    </row>
    <row r="257" spans="2:6" s="16" customFormat="1" x14ac:dyDescent="0.25">
      <c r="B257" s="9" t="str">
        <f>+IF(MAX(B$7:B256)=$F$2,"",B256+1)</f>
        <v/>
      </c>
      <c r="C257" s="10" t="str">
        <f t="shared" si="19"/>
        <v/>
      </c>
      <c r="D257" s="11" t="str">
        <f t="shared" si="16"/>
        <v/>
      </c>
      <c r="E257" s="12" t="str">
        <f t="shared" si="17"/>
        <v/>
      </c>
      <c r="F257" s="13" t="str">
        <f t="shared" si="18"/>
        <v/>
      </c>
    </row>
    <row r="258" spans="2:6" s="16" customFormat="1" x14ac:dyDescent="0.25">
      <c r="B258" s="9" t="str">
        <f>+IF(MAX(B$7:B257)=$F$2,"",B257+1)</f>
        <v/>
      </c>
      <c r="C258" s="10" t="str">
        <f t="shared" si="19"/>
        <v/>
      </c>
      <c r="D258" s="11" t="str">
        <f t="shared" si="16"/>
        <v/>
      </c>
      <c r="E258" s="12" t="str">
        <f t="shared" si="17"/>
        <v/>
      </c>
      <c r="F258" s="13" t="str">
        <f t="shared" si="18"/>
        <v/>
      </c>
    </row>
    <row r="259" spans="2:6" s="16" customFormat="1" x14ac:dyDescent="0.25">
      <c r="B259" s="9" t="str">
        <f>+IF(MAX(B$7:B258)=$F$2,"",B258+1)</f>
        <v/>
      </c>
      <c r="C259" s="10" t="str">
        <f t="shared" si="19"/>
        <v/>
      </c>
      <c r="D259" s="11" t="str">
        <f t="shared" si="16"/>
        <v/>
      </c>
      <c r="E259" s="12" t="str">
        <f t="shared" si="17"/>
        <v/>
      </c>
      <c r="F259" s="13" t="str">
        <f t="shared" si="18"/>
        <v/>
      </c>
    </row>
    <row r="260" spans="2:6" s="16" customFormat="1" x14ac:dyDescent="0.25">
      <c r="B260" s="9" t="str">
        <f>+IF(MAX(B$7:B259)=$F$2,"",B259+1)</f>
        <v/>
      </c>
      <c r="C260" s="10" t="str">
        <f t="shared" si="19"/>
        <v/>
      </c>
      <c r="D260" s="11" t="str">
        <f t="shared" si="16"/>
        <v/>
      </c>
      <c r="E260" s="12" t="str">
        <f t="shared" si="17"/>
        <v/>
      </c>
      <c r="F260" s="13" t="str">
        <f t="shared" si="18"/>
        <v/>
      </c>
    </row>
    <row r="261" spans="2:6" s="16" customFormat="1" x14ac:dyDescent="0.25">
      <c r="B261" s="9" t="str">
        <f>+IF(MAX(B$7:B260)=$F$2,"",B260+1)</f>
        <v/>
      </c>
      <c r="C261" s="10" t="str">
        <f t="shared" si="19"/>
        <v/>
      </c>
      <c r="D261" s="11" t="str">
        <f t="shared" si="16"/>
        <v/>
      </c>
      <c r="E261" s="12" t="str">
        <f t="shared" si="17"/>
        <v/>
      </c>
      <c r="F261" s="13" t="str">
        <f t="shared" si="18"/>
        <v/>
      </c>
    </row>
    <row r="262" spans="2:6" s="16" customFormat="1" x14ac:dyDescent="0.25">
      <c r="B262" s="9" t="str">
        <f>+IF(MAX(B$7:B261)=$F$2,"",B261+1)</f>
        <v/>
      </c>
      <c r="C262" s="10" t="str">
        <f t="shared" si="19"/>
        <v/>
      </c>
      <c r="D262" s="11" t="str">
        <f t="shared" si="16"/>
        <v/>
      </c>
      <c r="E262" s="12" t="str">
        <f t="shared" si="17"/>
        <v/>
      </c>
      <c r="F262" s="13" t="str">
        <f t="shared" si="18"/>
        <v/>
      </c>
    </row>
    <row r="263" spans="2:6" s="16" customFormat="1" x14ac:dyDescent="0.25">
      <c r="B263" s="9" t="str">
        <f>+IF(MAX(B$7:B262)=$F$2,"",B262+1)</f>
        <v/>
      </c>
      <c r="C263" s="10" t="str">
        <f t="shared" si="19"/>
        <v/>
      </c>
      <c r="D263" s="11" t="str">
        <f t="shared" si="16"/>
        <v/>
      </c>
      <c r="E263" s="12" t="str">
        <f t="shared" si="17"/>
        <v/>
      </c>
      <c r="F263" s="13" t="str">
        <f t="shared" si="18"/>
        <v/>
      </c>
    </row>
    <row r="264" spans="2:6" s="16" customFormat="1" x14ac:dyDescent="0.25">
      <c r="B264" s="9" t="str">
        <f>+IF(MAX(B$7:B263)=$F$2,"",B263+1)</f>
        <v/>
      </c>
      <c r="C264" s="10" t="str">
        <f t="shared" si="19"/>
        <v/>
      </c>
      <c r="D264" s="11" t="str">
        <f t="shared" si="16"/>
        <v/>
      </c>
      <c r="E264" s="12" t="str">
        <f t="shared" si="17"/>
        <v/>
      </c>
      <c r="F264" s="13" t="str">
        <f t="shared" si="18"/>
        <v/>
      </c>
    </row>
    <row r="265" spans="2:6" s="16" customFormat="1" x14ac:dyDescent="0.25">
      <c r="B265" s="9" t="str">
        <f>+IF(MAX(B$7:B264)=$F$2,"",B264+1)</f>
        <v/>
      </c>
      <c r="C265" s="10" t="str">
        <f t="shared" si="19"/>
        <v/>
      </c>
      <c r="D265" s="11" t="str">
        <f t="shared" si="16"/>
        <v/>
      </c>
      <c r="E265" s="12" t="str">
        <f t="shared" si="17"/>
        <v/>
      </c>
      <c r="F265" s="13" t="str">
        <f t="shared" si="18"/>
        <v/>
      </c>
    </row>
    <row r="266" spans="2:6" s="16" customFormat="1" x14ac:dyDescent="0.25">
      <c r="B266" s="9" t="str">
        <f>+IF(MAX(B$7:B265)=$F$2,"",B265+1)</f>
        <v/>
      </c>
      <c r="C266" s="10" t="str">
        <f t="shared" si="19"/>
        <v/>
      </c>
      <c r="D266" s="11" t="str">
        <f t="shared" si="16"/>
        <v/>
      </c>
      <c r="E266" s="12" t="str">
        <f t="shared" si="17"/>
        <v/>
      </c>
      <c r="F266" s="13" t="str">
        <f t="shared" si="18"/>
        <v/>
      </c>
    </row>
    <row r="267" spans="2:6" s="16" customFormat="1" x14ac:dyDescent="0.25">
      <c r="B267" s="9" t="str">
        <f>+IF(MAX(B$7:B266)=$F$2,"",B266+1)</f>
        <v/>
      </c>
      <c r="C267" s="10" t="str">
        <f t="shared" si="19"/>
        <v/>
      </c>
      <c r="D267" s="11" t="str">
        <f t="shared" si="16"/>
        <v/>
      </c>
      <c r="E267" s="12" t="str">
        <f t="shared" si="17"/>
        <v/>
      </c>
      <c r="F267" s="13" t="str">
        <f t="shared" si="18"/>
        <v/>
      </c>
    </row>
    <row r="268" spans="2:6" s="16" customFormat="1" x14ac:dyDescent="0.25">
      <c r="B268" s="9" t="str">
        <f>+IF(MAX(B$7:B267)=$F$2,"",B267+1)</f>
        <v/>
      </c>
      <c r="C268" s="10" t="str">
        <f t="shared" si="19"/>
        <v/>
      </c>
      <c r="D268" s="11" t="str">
        <f t="shared" si="16"/>
        <v/>
      </c>
      <c r="E268" s="12" t="str">
        <f t="shared" si="17"/>
        <v/>
      </c>
      <c r="F268" s="13" t="str">
        <f t="shared" si="18"/>
        <v/>
      </c>
    </row>
    <row r="269" spans="2:6" s="16" customFormat="1" x14ac:dyDescent="0.25">
      <c r="B269" s="9" t="str">
        <f>+IF(MAX(B$7:B268)=$F$2,"",B268+1)</f>
        <v/>
      </c>
      <c r="C269" s="10" t="str">
        <f t="shared" si="19"/>
        <v/>
      </c>
      <c r="D269" s="11" t="str">
        <f t="shared" si="16"/>
        <v/>
      </c>
      <c r="E269" s="12" t="str">
        <f t="shared" si="17"/>
        <v/>
      </c>
      <c r="F269" s="13" t="str">
        <f t="shared" si="18"/>
        <v/>
      </c>
    </row>
    <row r="270" spans="2:6" s="16" customFormat="1" x14ac:dyDescent="0.25">
      <c r="B270" s="9" t="str">
        <f>+IF(MAX(B$7:B269)=$F$2,"",B269+1)</f>
        <v/>
      </c>
      <c r="C270" s="10" t="str">
        <f t="shared" si="19"/>
        <v/>
      </c>
      <c r="D270" s="11" t="str">
        <f t="shared" si="16"/>
        <v/>
      </c>
      <c r="E270" s="12" t="str">
        <f t="shared" si="17"/>
        <v/>
      </c>
      <c r="F270" s="13" t="str">
        <f t="shared" si="18"/>
        <v/>
      </c>
    </row>
    <row r="271" spans="2:6" s="16" customFormat="1" x14ac:dyDescent="0.25">
      <c r="B271" s="9" t="str">
        <f>+IF(MAX(B$7:B270)=$F$2,"",B270+1)</f>
        <v/>
      </c>
      <c r="C271" s="10" t="str">
        <f t="shared" si="19"/>
        <v/>
      </c>
      <c r="D271" s="11" t="str">
        <f t="shared" si="16"/>
        <v/>
      </c>
      <c r="E271" s="12" t="str">
        <f t="shared" si="17"/>
        <v/>
      </c>
      <c r="F271" s="13" t="str">
        <f t="shared" si="18"/>
        <v/>
      </c>
    </row>
    <row r="272" spans="2:6" s="16" customFormat="1" x14ac:dyDescent="0.25">
      <c r="B272" s="9" t="str">
        <f>+IF(MAX(B$7:B271)=$F$2,"",B271+1)</f>
        <v/>
      </c>
      <c r="C272" s="10" t="str">
        <f t="shared" si="19"/>
        <v/>
      </c>
      <c r="D272" s="11" t="str">
        <f t="shared" si="16"/>
        <v/>
      </c>
      <c r="E272" s="12" t="str">
        <f t="shared" si="17"/>
        <v/>
      </c>
      <c r="F272" s="13" t="str">
        <f t="shared" si="18"/>
        <v/>
      </c>
    </row>
    <row r="273" spans="2:6" s="16" customFormat="1" x14ac:dyDescent="0.25">
      <c r="B273" s="9" t="str">
        <f>+IF(MAX(B$7:B272)=$F$2,"",B272+1)</f>
        <v/>
      </c>
      <c r="C273" s="10" t="str">
        <f t="shared" si="19"/>
        <v/>
      </c>
      <c r="D273" s="11" t="str">
        <f t="shared" si="16"/>
        <v/>
      </c>
      <c r="E273" s="12" t="str">
        <f t="shared" si="17"/>
        <v/>
      </c>
      <c r="F273" s="13" t="str">
        <f t="shared" si="18"/>
        <v/>
      </c>
    </row>
    <row r="274" spans="2:6" s="16" customFormat="1" x14ac:dyDescent="0.25">
      <c r="B274" s="9" t="str">
        <f>+IF(MAX(B$7:B273)=$F$2,"",B273+1)</f>
        <v/>
      </c>
      <c r="C274" s="10" t="str">
        <f t="shared" si="19"/>
        <v/>
      </c>
      <c r="D274" s="11" t="str">
        <f t="shared" si="16"/>
        <v/>
      </c>
      <c r="E274" s="12" t="str">
        <f t="shared" si="17"/>
        <v/>
      </c>
      <c r="F274" s="13" t="str">
        <f t="shared" si="18"/>
        <v/>
      </c>
    </row>
    <row r="275" spans="2:6" s="16" customFormat="1" x14ac:dyDescent="0.25">
      <c r="B275" s="9" t="str">
        <f>+IF(MAX(B$7:B274)=$F$2,"",B274+1)</f>
        <v/>
      </c>
      <c r="C275" s="10" t="str">
        <f t="shared" si="19"/>
        <v/>
      </c>
      <c r="D275" s="11" t="str">
        <f t="shared" si="16"/>
        <v/>
      </c>
      <c r="E275" s="12" t="str">
        <f t="shared" si="17"/>
        <v/>
      </c>
      <c r="F275" s="13" t="str">
        <f t="shared" si="18"/>
        <v/>
      </c>
    </row>
    <row r="276" spans="2:6" s="16" customFormat="1" x14ac:dyDescent="0.25">
      <c r="B276" s="9" t="str">
        <f>+IF(MAX(B$7:B275)=$F$2,"",B275+1)</f>
        <v/>
      </c>
      <c r="C276" s="10" t="str">
        <f t="shared" si="19"/>
        <v/>
      </c>
      <c r="D276" s="11" t="str">
        <f t="shared" si="16"/>
        <v/>
      </c>
      <c r="E276" s="12" t="str">
        <f t="shared" si="17"/>
        <v/>
      </c>
      <c r="F276" s="13" t="str">
        <f t="shared" si="18"/>
        <v/>
      </c>
    </row>
    <row r="277" spans="2:6" s="16" customFormat="1" x14ac:dyDescent="0.25">
      <c r="B277" s="9" t="str">
        <f>+IF(MAX(B$7:B276)=$F$2,"",B276+1)</f>
        <v/>
      </c>
      <c r="C277" s="10" t="str">
        <f t="shared" si="19"/>
        <v/>
      </c>
      <c r="D277" s="11" t="str">
        <f t="shared" si="16"/>
        <v/>
      </c>
      <c r="E277" s="12" t="str">
        <f t="shared" si="17"/>
        <v/>
      </c>
      <c r="F277" s="13" t="str">
        <f t="shared" si="18"/>
        <v/>
      </c>
    </row>
    <row r="278" spans="2:6" s="16" customFormat="1" x14ac:dyDescent="0.25">
      <c r="B278" s="9" t="str">
        <f>+IF(MAX(B$7:B277)=$F$2,"",B277+1)</f>
        <v/>
      </c>
      <c r="C278" s="10" t="str">
        <f t="shared" si="19"/>
        <v/>
      </c>
      <c r="D278" s="11" t="str">
        <f t="shared" si="16"/>
        <v/>
      </c>
      <c r="E278" s="12" t="str">
        <f t="shared" si="17"/>
        <v/>
      </c>
      <c r="F278" s="13" t="str">
        <f t="shared" si="18"/>
        <v/>
      </c>
    </row>
    <row r="279" spans="2:6" s="16" customFormat="1" x14ac:dyDescent="0.25">
      <c r="B279" s="9" t="str">
        <f>+IF(MAX(B$7:B278)=$F$2,"",B278+1)</f>
        <v/>
      </c>
      <c r="C279" s="10" t="str">
        <f t="shared" si="19"/>
        <v/>
      </c>
      <c r="D279" s="11" t="str">
        <f t="shared" si="16"/>
        <v/>
      </c>
      <c r="E279" s="12" t="str">
        <f t="shared" si="17"/>
        <v/>
      </c>
      <c r="F279" s="13" t="str">
        <f t="shared" si="18"/>
        <v/>
      </c>
    </row>
    <row r="280" spans="2:6" s="16" customFormat="1" x14ac:dyDescent="0.25">
      <c r="B280" s="9" t="str">
        <f>+IF(MAX(B$7:B279)=$F$2,"",B279+1)</f>
        <v/>
      </c>
      <c r="C280" s="10" t="str">
        <f t="shared" si="19"/>
        <v/>
      </c>
      <c r="D280" s="11" t="str">
        <f t="shared" si="16"/>
        <v/>
      </c>
      <c r="E280" s="12" t="str">
        <f t="shared" si="17"/>
        <v/>
      </c>
      <c r="F280" s="13" t="str">
        <f t="shared" si="18"/>
        <v/>
      </c>
    </row>
    <row r="281" spans="2:6" s="16" customFormat="1" x14ac:dyDescent="0.25">
      <c r="B281" s="9" t="str">
        <f>+IF(MAX(B$7:B280)=$F$2,"",B280+1)</f>
        <v/>
      </c>
      <c r="C281" s="10" t="str">
        <f t="shared" si="19"/>
        <v/>
      </c>
      <c r="D281" s="11" t="str">
        <f t="shared" si="16"/>
        <v/>
      </c>
      <c r="E281" s="12" t="str">
        <f t="shared" si="17"/>
        <v/>
      </c>
      <c r="F281" s="13" t="str">
        <f t="shared" si="18"/>
        <v/>
      </c>
    </row>
    <row r="282" spans="2:6" s="16" customFormat="1" x14ac:dyDescent="0.25">
      <c r="B282" s="9" t="str">
        <f>+IF(MAX(B$7:B281)=$F$2,"",B281+1)</f>
        <v/>
      </c>
      <c r="C282" s="10" t="str">
        <f t="shared" si="19"/>
        <v/>
      </c>
      <c r="D282" s="11" t="str">
        <f t="shared" si="16"/>
        <v/>
      </c>
      <c r="E282" s="12" t="str">
        <f t="shared" si="17"/>
        <v/>
      </c>
      <c r="F282" s="13" t="str">
        <f t="shared" si="18"/>
        <v/>
      </c>
    </row>
    <row r="283" spans="2:6" s="16" customFormat="1" x14ac:dyDescent="0.25">
      <c r="B283" s="9" t="str">
        <f>+IF(MAX(B$7:B282)=$F$2,"",B282+1)</f>
        <v/>
      </c>
      <c r="C283" s="10" t="str">
        <f t="shared" si="19"/>
        <v/>
      </c>
      <c r="D283" s="11" t="str">
        <f t="shared" si="16"/>
        <v/>
      </c>
      <c r="E283" s="12" t="str">
        <f t="shared" si="17"/>
        <v/>
      </c>
      <c r="F283" s="13" t="str">
        <f t="shared" si="18"/>
        <v/>
      </c>
    </row>
    <row r="284" spans="2:6" s="16" customFormat="1" x14ac:dyDescent="0.25">
      <c r="B284" s="9" t="str">
        <f>+IF(MAX(B$7:B283)=$F$2,"",B283+1)</f>
        <v/>
      </c>
      <c r="C284" s="10" t="str">
        <f t="shared" si="19"/>
        <v/>
      </c>
      <c r="D284" s="11" t="str">
        <f t="shared" si="16"/>
        <v/>
      </c>
      <c r="E284" s="12" t="str">
        <f t="shared" si="17"/>
        <v/>
      </c>
      <c r="F284" s="13" t="str">
        <f t="shared" si="18"/>
        <v/>
      </c>
    </row>
    <row r="285" spans="2:6" s="16" customFormat="1" x14ac:dyDescent="0.25">
      <c r="B285" s="9" t="str">
        <f>+IF(MAX(B$7:B284)=$F$2,"",B284+1)</f>
        <v/>
      </c>
      <c r="C285" s="10" t="str">
        <f t="shared" si="19"/>
        <v/>
      </c>
      <c r="D285" s="11" t="str">
        <f t="shared" si="16"/>
        <v/>
      </c>
      <c r="E285" s="12" t="str">
        <f t="shared" si="17"/>
        <v/>
      </c>
      <c r="F285" s="13" t="str">
        <f t="shared" si="18"/>
        <v/>
      </c>
    </row>
    <row r="286" spans="2:6" s="16" customFormat="1" x14ac:dyDescent="0.25">
      <c r="B286" s="9" t="str">
        <f>+IF(MAX(B$7:B285)=$F$2,"",B285+1)</f>
        <v/>
      </c>
      <c r="C286" s="10" t="str">
        <f t="shared" si="19"/>
        <v/>
      </c>
      <c r="D286" s="11" t="str">
        <f t="shared" si="16"/>
        <v/>
      </c>
      <c r="E286" s="12" t="str">
        <f t="shared" si="17"/>
        <v/>
      </c>
      <c r="F286" s="13" t="str">
        <f t="shared" si="18"/>
        <v/>
      </c>
    </row>
    <row r="287" spans="2:6" s="16" customFormat="1" x14ac:dyDescent="0.25">
      <c r="B287" s="9" t="str">
        <f>+IF(MAX(B$7:B286)=$F$2,"",B286+1)</f>
        <v/>
      </c>
      <c r="C287" s="10" t="str">
        <f t="shared" si="19"/>
        <v/>
      </c>
      <c r="D287" s="11" t="str">
        <f t="shared" si="16"/>
        <v/>
      </c>
      <c r="E287" s="12" t="str">
        <f t="shared" si="17"/>
        <v/>
      </c>
      <c r="F287" s="13" t="str">
        <f t="shared" si="18"/>
        <v/>
      </c>
    </row>
    <row r="288" spans="2:6" s="16" customFormat="1" x14ac:dyDescent="0.25">
      <c r="B288" s="9" t="str">
        <f>+IF(MAX(B$7:B287)=$F$2,"",B287+1)</f>
        <v/>
      </c>
      <c r="C288" s="10" t="str">
        <f t="shared" si="19"/>
        <v/>
      </c>
      <c r="D288" s="11" t="str">
        <f t="shared" si="16"/>
        <v/>
      </c>
      <c r="E288" s="12" t="str">
        <f t="shared" si="17"/>
        <v/>
      </c>
      <c r="F288" s="13" t="str">
        <f t="shared" si="18"/>
        <v/>
      </c>
    </row>
    <row r="289" spans="2:6" s="16" customFormat="1" x14ac:dyDescent="0.25">
      <c r="B289" s="9" t="str">
        <f>+IF(MAX(B$7:B288)=$F$2,"",B288+1)</f>
        <v/>
      </c>
      <c r="C289" s="10" t="str">
        <f t="shared" si="19"/>
        <v/>
      </c>
      <c r="D289" s="11" t="str">
        <f t="shared" si="16"/>
        <v/>
      </c>
      <c r="E289" s="12" t="str">
        <f t="shared" si="17"/>
        <v/>
      </c>
      <c r="F289" s="13" t="str">
        <f t="shared" si="18"/>
        <v/>
      </c>
    </row>
    <row r="290" spans="2:6" s="16" customFormat="1" x14ac:dyDescent="0.25">
      <c r="B290" s="9" t="str">
        <f>+IF(MAX(B$7:B289)=$F$2,"",B289+1)</f>
        <v/>
      </c>
      <c r="C290" s="10" t="str">
        <f t="shared" si="19"/>
        <v/>
      </c>
      <c r="D290" s="11" t="str">
        <f t="shared" si="16"/>
        <v/>
      </c>
      <c r="E290" s="12" t="str">
        <f t="shared" si="17"/>
        <v/>
      </c>
      <c r="F290" s="13" t="str">
        <f t="shared" si="18"/>
        <v/>
      </c>
    </row>
    <row r="291" spans="2:6" s="16" customFormat="1" x14ac:dyDescent="0.25">
      <c r="B291" s="9" t="str">
        <f>+IF(MAX(B$7:B290)=$F$2,"",B290+1)</f>
        <v/>
      </c>
      <c r="C291" s="10" t="str">
        <f t="shared" si="19"/>
        <v/>
      </c>
      <c r="D291" s="11" t="str">
        <f t="shared" si="16"/>
        <v/>
      </c>
      <c r="E291" s="12" t="str">
        <f t="shared" si="17"/>
        <v/>
      </c>
      <c r="F291" s="13" t="str">
        <f t="shared" si="18"/>
        <v/>
      </c>
    </row>
    <row r="292" spans="2:6" s="16" customFormat="1" x14ac:dyDescent="0.25">
      <c r="B292" s="9" t="str">
        <f>+IF(MAX(B$7:B291)=$F$2,"",B291+1)</f>
        <v/>
      </c>
      <c r="C292" s="10" t="str">
        <f t="shared" si="19"/>
        <v/>
      </c>
      <c r="D292" s="11" t="str">
        <f t="shared" si="16"/>
        <v/>
      </c>
      <c r="E292" s="12" t="str">
        <f t="shared" si="17"/>
        <v/>
      </c>
      <c r="F292" s="13" t="str">
        <f t="shared" si="18"/>
        <v/>
      </c>
    </row>
    <row r="293" spans="2:6" s="16" customFormat="1" x14ac:dyDescent="0.25">
      <c r="B293" s="9" t="str">
        <f>+IF(MAX(B$7:B292)=$F$2,"",B292+1)</f>
        <v/>
      </c>
      <c r="C293" s="10" t="str">
        <f t="shared" si="19"/>
        <v/>
      </c>
      <c r="D293" s="11" t="str">
        <f t="shared" si="16"/>
        <v/>
      </c>
      <c r="E293" s="12" t="str">
        <f t="shared" si="17"/>
        <v/>
      </c>
      <c r="F293" s="13" t="str">
        <f t="shared" si="18"/>
        <v/>
      </c>
    </row>
    <row r="294" spans="2:6" s="16" customFormat="1" x14ac:dyDescent="0.25">
      <c r="B294" s="9" t="str">
        <f>+IF(MAX(B$7:B293)=$F$2,"",B293+1)</f>
        <v/>
      </c>
      <c r="C294" s="10" t="str">
        <f t="shared" si="19"/>
        <v/>
      </c>
      <c r="D294" s="11" t="str">
        <f t="shared" si="16"/>
        <v/>
      </c>
      <c r="E294" s="12" t="str">
        <f t="shared" si="17"/>
        <v/>
      </c>
      <c r="F294" s="13" t="str">
        <f t="shared" si="18"/>
        <v/>
      </c>
    </row>
    <row r="295" spans="2:6" s="16" customFormat="1" x14ac:dyDescent="0.25">
      <c r="B295" s="9" t="str">
        <f>+IF(MAX(B$7:B294)=$F$2,"",B294+1)</f>
        <v/>
      </c>
      <c r="C295" s="10" t="str">
        <f t="shared" si="19"/>
        <v/>
      </c>
      <c r="D295" s="11" t="str">
        <f t="shared" si="16"/>
        <v/>
      </c>
      <c r="E295" s="12" t="str">
        <f t="shared" si="17"/>
        <v/>
      </c>
      <c r="F295" s="13" t="str">
        <f t="shared" si="18"/>
        <v/>
      </c>
    </row>
    <row r="296" spans="2:6" s="16" customFormat="1" x14ac:dyDescent="0.25">
      <c r="B296" s="9" t="str">
        <f>+IF(MAX(B$7:B295)=$F$2,"",B295+1)</f>
        <v/>
      </c>
      <c r="C296" s="10" t="str">
        <f t="shared" si="19"/>
        <v/>
      </c>
      <c r="D296" s="11" t="str">
        <f t="shared" si="16"/>
        <v/>
      </c>
      <c r="E296" s="12" t="str">
        <f t="shared" si="17"/>
        <v/>
      </c>
      <c r="F296" s="13" t="str">
        <f t="shared" si="18"/>
        <v/>
      </c>
    </row>
    <row r="297" spans="2:6" s="16" customFormat="1" x14ac:dyDescent="0.25">
      <c r="B297" s="9" t="str">
        <f>+IF(MAX(B$7:B296)=$F$2,"",B296+1)</f>
        <v/>
      </c>
      <c r="C297" s="10" t="str">
        <f t="shared" si="19"/>
        <v/>
      </c>
      <c r="D297" s="11" t="str">
        <f t="shared" si="16"/>
        <v/>
      </c>
      <c r="E297" s="12" t="str">
        <f t="shared" si="17"/>
        <v/>
      </c>
      <c r="F297" s="13" t="str">
        <f t="shared" si="18"/>
        <v/>
      </c>
    </row>
    <row r="298" spans="2:6" s="16" customFormat="1" x14ac:dyDescent="0.25">
      <c r="B298" s="9" t="str">
        <f>+IF(MAX(B$7:B297)=$F$2,"",B297+1)</f>
        <v/>
      </c>
      <c r="C298" s="10" t="str">
        <f t="shared" si="19"/>
        <v/>
      </c>
      <c r="D298" s="11" t="str">
        <f t="shared" si="16"/>
        <v/>
      </c>
      <c r="E298" s="12" t="str">
        <f t="shared" si="17"/>
        <v/>
      </c>
      <c r="F298" s="13" t="str">
        <f t="shared" si="18"/>
        <v/>
      </c>
    </row>
    <row r="299" spans="2:6" s="16" customFormat="1" x14ac:dyDescent="0.25">
      <c r="B299" s="9" t="str">
        <f>+IF(MAX(B$7:B298)=$F$2,"",B298+1)</f>
        <v/>
      </c>
      <c r="C299" s="10" t="str">
        <f t="shared" si="19"/>
        <v/>
      </c>
      <c r="D299" s="11" t="str">
        <f t="shared" si="16"/>
        <v/>
      </c>
      <c r="E299" s="12" t="str">
        <f t="shared" si="17"/>
        <v/>
      </c>
      <c r="F299" s="13" t="str">
        <f t="shared" si="18"/>
        <v/>
      </c>
    </row>
    <row r="300" spans="2:6" s="16" customFormat="1" x14ac:dyDescent="0.25">
      <c r="B300" s="9" t="str">
        <f>+IF(MAX(B$7:B299)=$F$2,"",B299+1)</f>
        <v/>
      </c>
      <c r="C300" s="10" t="str">
        <f t="shared" si="19"/>
        <v/>
      </c>
      <c r="D300" s="11" t="str">
        <f t="shared" si="16"/>
        <v/>
      </c>
      <c r="E300" s="12" t="str">
        <f t="shared" si="17"/>
        <v/>
      </c>
      <c r="F300" s="13" t="str">
        <f t="shared" si="18"/>
        <v/>
      </c>
    </row>
    <row r="301" spans="2:6" s="16" customFormat="1" x14ac:dyDescent="0.25">
      <c r="B301" s="9" t="str">
        <f>+IF(MAX(B$7:B300)=$F$2,"",B300+1)</f>
        <v/>
      </c>
      <c r="C301" s="10" t="str">
        <f t="shared" si="19"/>
        <v/>
      </c>
      <c r="D301" s="11" t="str">
        <f t="shared" si="16"/>
        <v/>
      </c>
      <c r="E301" s="12" t="str">
        <f t="shared" si="17"/>
        <v/>
      </c>
      <c r="F301" s="13" t="str">
        <f t="shared" si="18"/>
        <v/>
      </c>
    </row>
    <row r="302" spans="2:6" s="16" customFormat="1" x14ac:dyDescent="0.25">
      <c r="B302" s="9" t="str">
        <f>+IF(MAX(B$7:B301)=$F$2,"",B301+1)</f>
        <v/>
      </c>
      <c r="C302" s="10" t="str">
        <f t="shared" si="19"/>
        <v/>
      </c>
      <c r="D302" s="11" t="str">
        <f t="shared" si="16"/>
        <v/>
      </c>
      <c r="E302" s="12" t="str">
        <f t="shared" si="17"/>
        <v/>
      </c>
      <c r="F302" s="13" t="str">
        <f t="shared" si="18"/>
        <v/>
      </c>
    </row>
    <row r="303" spans="2:6" s="16" customFormat="1" x14ac:dyDescent="0.25">
      <c r="B303" s="9" t="str">
        <f>+IF(MAX(B$7:B302)=$F$2,"",B302+1)</f>
        <v/>
      </c>
      <c r="C303" s="10" t="str">
        <f t="shared" si="19"/>
        <v/>
      </c>
      <c r="D303" s="11" t="str">
        <f t="shared" si="16"/>
        <v/>
      </c>
      <c r="E303" s="12" t="str">
        <f t="shared" si="17"/>
        <v/>
      </c>
      <c r="F303" s="13" t="str">
        <f t="shared" si="18"/>
        <v/>
      </c>
    </row>
    <row r="304" spans="2:6" s="16" customFormat="1" x14ac:dyDescent="0.25">
      <c r="B304" s="9" t="str">
        <f>+IF(MAX(B$7:B303)=$F$2,"",B303+1)</f>
        <v/>
      </c>
      <c r="C304" s="10" t="str">
        <f t="shared" si="19"/>
        <v/>
      </c>
      <c r="D304" s="11" t="str">
        <f t="shared" ref="D304:D367" si="20">+IF(B304="","",IF(B304&gt;$F$2,0,IF(B304=$F$2,C303,IF($E$609="francese",F304-E304,$C$7/$F$2))))</f>
        <v/>
      </c>
      <c r="E304" s="12" t="str">
        <f t="shared" ref="E304:E367" si="21">+IF(B304="","",ROUND(C303*$D$4/$D$3,2))</f>
        <v/>
      </c>
      <c r="F304" s="13" t="str">
        <f t="shared" ref="F304:F367" si="22">IF(B304="","",IF(B304&gt;$F$2,0,IF($E$609="francese",-PMT($D$4/$D$3,$F$2,$C$7,0,0),D304+E304)))</f>
        <v/>
      </c>
    </row>
    <row r="305" spans="2:6" s="16" customFormat="1" x14ac:dyDescent="0.25">
      <c r="B305" s="9" t="str">
        <f>+IF(MAX(B$7:B304)=$F$2,"",B304+1)</f>
        <v/>
      </c>
      <c r="C305" s="10" t="str">
        <f t="shared" ref="C305:C368" si="23">+IF(B305="","",C304-D305)</f>
        <v/>
      </c>
      <c r="D305" s="11" t="str">
        <f t="shared" si="20"/>
        <v/>
      </c>
      <c r="E305" s="12" t="str">
        <f t="shared" si="21"/>
        <v/>
      </c>
      <c r="F305" s="13" t="str">
        <f t="shared" si="22"/>
        <v/>
      </c>
    </row>
    <row r="306" spans="2:6" s="16" customFormat="1" x14ac:dyDescent="0.25">
      <c r="B306" s="9" t="str">
        <f>+IF(MAX(B$7:B305)=$F$2,"",B305+1)</f>
        <v/>
      </c>
      <c r="C306" s="10" t="str">
        <f t="shared" si="23"/>
        <v/>
      </c>
      <c r="D306" s="11" t="str">
        <f t="shared" si="20"/>
        <v/>
      </c>
      <c r="E306" s="12" t="str">
        <f t="shared" si="21"/>
        <v/>
      </c>
      <c r="F306" s="13" t="str">
        <f t="shared" si="22"/>
        <v/>
      </c>
    </row>
    <row r="307" spans="2:6" s="16" customFormat="1" x14ac:dyDescent="0.25">
      <c r="B307" s="9" t="str">
        <f>+IF(MAX(B$7:B306)=$F$2,"",B306+1)</f>
        <v/>
      </c>
      <c r="C307" s="10" t="str">
        <f t="shared" si="23"/>
        <v/>
      </c>
      <c r="D307" s="11" t="str">
        <f t="shared" si="20"/>
        <v/>
      </c>
      <c r="E307" s="12" t="str">
        <f t="shared" si="21"/>
        <v/>
      </c>
      <c r="F307" s="13" t="str">
        <f t="shared" si="22"/>
        <v/>
      </c>
    </row>
    <row r="308" spans="2:6" s="16" customFormat="1" x14ac:dyDescent="0.25">
      <c r="B308" s="9" t="str">
        <f>+IF(MAX(B$7:B307)=$F$2,"",B307+1)</f>
        <v/>
      </c>
      <c r="C308" s="10" t="str">
        <f t="shared" si="23"/>
        <v/>
      </c>
      <c r="D308" s="11" t="str">
        <f t="shared" si="20"/>
        <v/>
      </c>
      <c r="E308" s="12" t="str">
        <f t="shared" si="21"/>
        <v/>
      </c>
      <c r="F308" s="13" t="str">
        <f t="shared" si="22"/>
        <v/>
      </c>
    </row>
    <row r="309" spans="2:6" s="16" customFormat="1" x14ac:dyDescent="0.25">
      <c r="B309" s="9" t="str">
        <f>+IF(MAX(B$7:B308)=$F$2,"",B308+1)</f>
        <v/>
      </c>
      <c r="C309" s="10" t="str">
        <f t="shared" si="23"/>
        <v/>
      </c>
      <c r="D309" s="11" t="str">
        <f t="shared" si="20"/>
        <v/>
      </c>
      <c r="E309" s="12" t="str">
        <f t="shared" si="21"/>
        <v/>
      </c>
      <c r="F309" s="13" t="str">
        <f t="shared" si="22"/>
        <v/>
      </c>
    </row>
    <row r="310" spans="2:6" s="16" customFormat="1" x14ac:dyDescent="0.25">
      <c r="B310" s="9" t="str">
        <f>+IF(MAX(B$7:B309)=$F$2,"",B309+1)</f>
        <v/>
      </c>
      <c r="C310" s="10" t="str">
        <f t="shared" si="23"/>
        <v/>
      </c>
      <c r="D310" s="11" t="str">
        <f t="shared" si="20"/>
        <v/>
      </c>
      <c r="E310" s="12" t="str">
        <f t="shared" si="21"/>
        <v/>
      </c>
      <c r="F310" s="13" t="str">
        <f t="shared" si="22"/>
        <v/>
      </c>
    </row>
    <row r="311" spans="2:6" s="16" customFormat="1" x14ac:dyDescent="0.25">
      <c r="B311" s="9" t="str">
        <f>+IF(MAX(B$7:B310)=$F$2,"",B310+1)</f>
        <v/>
      </c>
      <c r="C311" s="10" t="str">
        <f t="shared" si="23"/>
        <v/>
      </c>
      <c r="D311" s="11" t="str">
        <f t="shared" si="20"/>
        <v/>
      </c>
      <c r="E311" s="12" t="str">
        <f t="shared" si="21"/>
        <v/>
      </c>
      <c r="F311" s="13" t="str">
        <f t="shared" si="22"/>
        <v/>
      </c>
    </row>
    <row r="312" spans="2:6" s="16" customFormat="1" x14ac:dyDescent="0.25">
      <c r="B312" s="9" t="str">
        <f>+IF(MAX(B$7:B311)=$F$2,"",B311+1)</f>
        <v/>
      </c>
      <c r="C312" s="10" t="str">
        <f t="shared" si="23"/>
        <v/>
      </c>
      <c r="D312" s="11" t="str">
        <f t="shared" si="20"/>
        <v/>
      </c>
      <c r="E312" s="12" t="str">
        <f t="shared" si="21"/>
        <v/>
      </c>
      <c r="F312" s="13" t="str">
        <f t="shared" si="22"/>
        <v/>
      </c>
    </row>
    <row r="313" spans="2:6" s="16" customFormat="1" x14ac:dyDescent="0.25">
      <c r="B313" s="9" t="str">
        <f>+IF(MAX(B$7:B312)=$F$2,"",B312+1)</f>
        <v/>
      </c>
      <c r="C313" s="10" t="str">
        <f t="shared" si="23"/>
        <v/>
      </c>
      <c r="D313" s="11" t="str">
        <f t="shared" si="20"/>
        <v/>
      </c>
      <c r="E313" s="12" t="str">
        <f t="shared" si="21"/>
        <v/>
      </c>
      <c r="F313" s="13" t="str">
        <f t="shared" si="22"/>
        <v/>
      </c>
    </row>
    <row r="314" spans="2:6" s="16" customFormat="1" x14ac:dyDescent="0.25">
      <c r="B314" s="9" t="str">
        <f>+IF(MAX(B$7:B313)=$F$2,"",B313+1)</f>
        <v/>
      </c>
      <c r="C314" s="10" t="str">
        <f t="shared" si="23"/>
        <v/>
      </c>
      <c r="D314" s="11" t="str">
        <f t="shared" si="20"/>
        <v/>
      </c>
      <c r="E314" s="12" t="str">
        <f t="shared" si="21"/>
        <v/>
      </c>
      <c r="F314" s="13" t="str">
        <f t="shared" si="22"/>
        <v/>
      </c>
    </row>
    <row r="315" spans="2:6" s="16" customFormat="1" x14ac:dyDescent="0.25">
      <c r="B315" s="9" t="str">
        <f>+IF(MAX(B$7:B314)=$F$2,"",B314+1)</f>
        <v/>
      </c>
      <c r="C315" s="10" t="str">
        <f t="shared" si="23"/>
        <v/>
      </c>
      <c r="D315" s="11" t="str">
        <f t="shared" si="20"/>
        <v/>
      </c>
      <c r="E315" s="12" t="str">
        <f t="shared" si="21"/>
        <v/>
      </c>
      <c r="F315" s="13" t="str">
        <f t="shared" si="22"/>
        <v/>
      </c>
    </row>
    <row r="316" spans="2:6" s="16" customFormat="1" x14ac:dyDescent="0.25">
      <c r="B316" s="9" t="str">
        <f>+IF(MAX(B$7:B315)=$F$2,"",B315+1)</f>
        <v/>
      </c>
      <c r="C316" s="10" t="str">
        <f t="shared" si="23"/>
        <v/>
      </c>
      <c r="D316" s="11" t="str">
        <f t="shared" si="20"/>
        <v/>
      </c>
      <c r="E316" s="12" t="str">
        <f t="shared" si="21"/>
        <v/>
      </c>
      <c r="F316" s="13" t="str">
        <f t="shared" si="22"/>
        <v/>
      </c>
    </row>
    <row r="317" spans="2:6" s="16" customFormat="1" x14ac:dyDescent="0.25">
      <c r="B317" s="9" t="str">
        <f>+IF(MAX(B$7:B316)=$F$2,"",B316+1)</f>
        <v/>
      </c>
      <c r="C317" s="10" t="str">
        <f t="shared" si="23"/>
        <v/>
      </c>
      <c r="D317" s="11" t="str">
        <f t="shared" si="20"/>
        <v/>
      </c>
      <c r="E317" s="12" t="str">
        <f t="shared" si="21"/>
        <v/>
      </c>
      <c r="F317" s="13" t="str">
        <f t="shared" si="22"/>
        <v/>
      </c>
    </row>
    <row r="318" spans="2:6" s="16" customFormat="1" x14ac:dyDescent="0.25">
      <c r="B318" s="9" t="str">
        <f>+IF(MAX(B$7:B317)=$F$2,"",B317+1)</f>
        <v/>
      </c>
      <c r="C318" s="10" t="str">
        <f t="shared" si="23"/>
        <v/>
      </c>
      <c r="D318" s="11" t="str">
        <f t="shared" si="20"/>
        <v/>
      </c>
      <c r="E318" s="12" t="str">
        <f t="shared" si="21"/>
        <v/>
      </c>
      <c r="F318" s="13" t="str">
        <f t="shared" si="22"/>
        <v/>
      </c>
    </row>
    <row r="319" spans="2:6" s="16" customFormat="1" x14ac:dyDescent="0.25">
      <c r="B319" s="9" t="str">
        <f>+IF(MAX(B$7:B318)=$F$2,"",B318+1)</f>
        <v/>
      </c>
      <c r="C319" s="10" t="str">
        <f t="shared" si="23"/>
        <v/>
      </c>
      <c r="D319" s="11" t="str">
        <f t="shared" si="20"/>
        <v/>
      </c>
      <c r="E319" s="12" t="str">
        <f t="shared" si="21"/>
        <v/>
      </c>
      <c r="F319" s="13" t="str">
        <f t="shared" si="22"/>
        <v/>
      </c>
    </row>
    <row r="320" spans="2:6" s="16" customFormat="1" x14ac:dyDescent="0.25">
      <c r="B320" s="9" t="str">
        <f>+IF(MAX(B$7:B319)=$F$2,"",B319+1)</f>
        <v/>
      </c>
      <c r="C320" s="10" t="str">
        <f t="shared" si="23"/>
        <v/>
      </c>
      <c r="D320" s="11" t="str">
        <f t="shared" si="20"/>
        <v/>
      </c>
      <c r="E320" s="12" t="str">
        <f t="shared" si="21"/>
        <v/>
      </c>
      <c r="F320" s="13" t="str">
        <f t="shared" si="22"/>
        <v/>
      </c>
    </row>
    <row r="321" spans="2:6" s="16" customFormat="1" x14ac:dyDescent="0.25">
      <c r="B321" s="9" t="str">
        <f>+IF(MAX(B$7:B320)=$F$2,"",B320+1)</f>
        <v/>
      </c>
      <c r="C321" s="10" t="str">
        <f t="shared" si="23"/>
        <v/>
      </c>
      <c r="D321" s="11" t="str">
        <f t="shared" si="20"/>
        <v/>
      </c>
      <c r="E321" s="12" t="str">
        <f t="shared" si="21"/>
        <v/>
      </c>
      <c r="F321" s="13" t="str">
        <f t="shared" si="22"/>
        <v/>
      </c>
    </row>
    <row r="322" spans="2:6" s="16" customFormat="1" x14ac:dyDescent="0.25">
      <c r="B322" s="9" t="str">
        <f>+IF(MAX(B$7:B321)=$F$2,"",B321+1)</f>
        <v/>
      </c>
      <c r="C322" s="10" t="str">
        <f t="shared" si="23"/>
        <v/>
      </c>
      <c r="D322" s="11" t="str">
        <f t="shared" si="20"/>
        <v/>
      </c>
      <c r="E322" s="12" t="str">
        <f t="shared" si="21"/>
        <v/>
      </c>
      <c r="F322" s="13" t="str">
        <f t="shared" si="22"/>
        <v/>
      </c>
    </row>
    <row r="323" spans="2:6" s="16" customFormat="1" x14ac:dyDescent="0.25">
      <c r="B323" s="9" t="str">
        <f>+IF(MAX(B$7:B322)=$F$2,"",B322+1)</f>
        <v/>
      </c>
      <c r="C323" s="10" t="str">
        <f t="shared" si="23"/>
        <v/>
      </c>
      <c r="D323" s="11" t="str">
        <f t="shared" si="20"/>
        <v/>
      </c>
      <c r="E323" s="12" t="str">
        <f t="shared" si="21"/>
        <v/>
      </c>
      <c r="F323" s="13" t="str">
        <f t="shared" si="22"/>
        <v/>
      </c>
    </row>
    <row r="324" spans="2:6" s="16" customFormat="1" x14ac:dyDescent="0.25">
      <c r="B324" s="9" t="str">
        <f>+IF(MAX(B$7:B323)=$F$2,"",B323+1)</f>
        <v/>
      </c>
      <c r="C324" s="10" t="str">
        <f t="shared" si="23"/>
        <v/>
      </c>
      <c r="D324" s="11" t="str">
        <f t="shared" si="20"/>
        <v/>
      </c>
      <c r="E324" s="12" t="str">
        <f t="shared" si="21"/>
        <v/>
      </c>
      <c r="F324" s="13" t="str">
        <f t="shared" si="22"/>
        <v/>
      </c>
    </row>
    <row r="325" spans="2:6" s="16" customFormat="1" x14ac:dyDescent="0.25">
      <c r="B325" s="9" t="str">
        <f>+IF(MAX(B$7:B324)=$F$2,"",B324+1)</f>
        <v/>
      </c>
      <c r="C325" s="10" t="str">
        <f t="shared" si="23"/>
        <v/>
      </c>
      <c r="D325" s="11" t="str">
        <f t="shared" si="20"/>
        <v/>
      </c>
      <c r="E325" s="12" t="str">
        <f t="shared" si="21"/>
        <v/>
      </c>
      <c r="F325" s="13" t="str">
        <f t="shared" si="22"/>
        <v/>
      </c>
    </row>
    <row r="326" spans="2:6" s="16" customFormat="1" x14ac:dyDescent="0.25">
      <c r="B326" s="9" t="str">
        <f>+IF(MAX(B$7:B325)=$F$2,"",B325+1)</f>
        <v/>
      </c>
      <c r="C326" s="10" t="str">
        <f t="shared" si="23"/>
        <v/>
      </c>
      <c r="D326" s="11" t="str">
        <f t="shared" si="20"/>
        <v/>
      </c>
      <c r="E326" s="12" t="str">
        <f t="shared" si="21"/>
        <v/>
      </c>
      <c r="F326" s="13" t="str">
        <f t="shared" si="22"/>
        <v/>
      </c>
    </row>
    <row r="327" spans="2:6" s="16" customFormat="1" x14ac:dyDescent="0.25">
      <c r="B327" s="9" t="str">
        <f>+IF(MAX(B$7:B326)=$F$2,"",B326+1)</f>
        <v/>
      </c>
      <c r="C327" s="10" t="str">
        <f t="shared" si="23"/>
        <v/>
      </c>
      <c r="D327" s="11" t="str">
        <f t="shared" si="20"/>
        <v/>
      </c>
      <c r="E327" s="12" t="str">
        <f t="shared" si="21"/>
        <v/>
      </c>
      <c r="F327" s="13" t="str">
        <f t="shared" si="22"/>
        <v/>
      </c>
    </row>
    <row r="328" spans="2:6" s="16" customFormat="1" x14ac:dyDescent="0.25">
      <c r="B328" s="9" t="str">
        <f>+IF(MAX(B$7:B327)=$F$2,"",B327+1)</f>
        <v/>
      </c>
      <c r="C328" s="10" t="str">
        <f t="shared" si="23"/>
        <v/>
      </c>
      <c r="D328" s="11" t="str">
        <f t="shared" si="20"/>
        <v/>
      </c>
      <c r="E328" s="12" t="str">
        <f t="shared" si="21"/>
        <v/>
      </c>
      <c r="F328" s="13" t="str">
        <f t="shared" si="22"/>
        <v/>
      </c>
    </row>
    <row r="329" spans="2:6" s="16" customFormat="1" x14ac:dyDescent="0.25">
      <c r="B329" s="9" t="str">
        <f>+IF(MAX(B$7:B328)=$F$2,"",B328+1)</f>
        <v/>
      </c>
      <c r="C329" s="10" t="str">
        <f t="shared" si="23"/>
        <v/>
      </c>
      <c r="D329" s="11" t="str">
        <f t="shared" si="20"/>
        <v/>
      </c>
      <c r="E329" s="12" t="str">
        <f t="shared" si="21"/>
        <v/>
      </c>
      <c r="F329" s="13" t="str">
        <f t="shared" si="22"/>
        <v/>
      </c>
    </row>
    <row r="330" spans="2:6" s="16" customFormat="1" x14ac:dyDescent="0.25">
      <c r="B330" s="9" t="str">
        <f>+IF(MAX(B$7:B329)=$F$2,"",B329+1)</f>
        <v/>
      </c>
      <c r="C330" s="10" t="str">
        <f t="shared" si="23"/>
        <v/>
      </c>
      <c r="D330" s="11" t="str">
        <f t="shared" si="20"/>
        <v/>
      </c>
      <c r="E330" s="12" t="str">
        <f t="shared" si="21"/>
        <v/>
      </c>
      <c r="F330" s="13" t="str">
        <f t="shared" si="22"/>
        <v/>
      </c>
    </row>
    <row r="331" spans="2:6" s="16" customFormat="1" x14ac:dyDescent="0.25">
      <c r="B331" s="9" t="str">
        <f>+IF(MAX(B$7:B330)=$F$2,"",B330+1)</f>
        <v/>
      </c>
      <c r="C331" s="10" t="str">
        <f t="shared" si="23"/>
        <v/>
      </c>
      <c r="D331" s="11" t="str">
        <f t="shared" si="20"/>
        <v/>
      </c>
      <c r="E331" s="12" t="str">
        <f t="shared" si="21"/>
        <v/>
      </c>
      <c r="F331" s="13" t="str">
        <f t="shared" si="22"/>
        <v/>
      </c>
    </row>
    <row r="332" spans="2:6" s="16" customFormat="1" x14ac:dyDescent="0.25">
      <c r="B332" s="9" t="str">
        <f>+IF(MAX(B$7:B331)=$F$2,"",B331+1)</f>
        <v/>
      </c>
      <c r="C332" s="10" t="str">
        <f t="shared" si="23"/>
        <v/>
      </c>
      <c r="D332" s="11" t="str">
        <f t="shared" si="20"/>
        <v/>
      </c>
      <c r="E332" s="12" t="str">
        <f t="shared" si="21"/>
        <v/>
      </c>
      <c r="F332" s="13" t="str">
        <f t="shared" si="22"/>
        <v/>
      </c>
    </row>
    <row r="333" spans="2:6" s="16" customFormat="1" x14ac:dyDescent="0.25">
      <c r="B333" s="9" t="str">
        <f>+IF(MAX(B$7:B332)=$F$2,"",B332+1)</f>
        <v/>
      </c>
      <c r="C333" s="10" t="str">
        <f t="shared" si="23"/>
        <v/>
      </c>
      <c r="D333" s="11" t="str">
        <f t="shared" si="20"/>
        <v/>
      </c>
      <c r="E333" s="12" t="str">
        <f t="shared" si="21"/>
        <v/>
      </c>
      <c r="F333" s="13" t="str">
        <f t="shared" si="22"/>
        <v/>
      </c>
    </row>
    <row r="334" spans="2:6" s="16" customFormat="1" x14ac:dyDescent="0.25">
      <c r="B334" s="9" t="str">
        <f>+IF(MAX(B$7:B333)=$F$2,"",B333+1)</f>
        <v/>
      </c>
      <c r="C334" s="10" t="str">
        <f t="shared" si="23"/>
        <v/>
      </c>
      <c r="D334" s="11" t="str">
        <f t="shared" si="20"/>
        <v/>
      </c>
      <c r="E334" s="12" t="str">
        <f t="shared" si="21"/>
        <v/>
      </c>
      <c r="F334" s="13" t="str">
        <f t="shared" si="22"/>
        <v/>
      </c>
    </row>
    <row r="335" spans="2:6" s="16" customFormat="1" x14ac:dyDescent="0.25">
      <c r="B335" s="9" t="str">
        <f>+IF(MAX(B$7:B334)=$F$2,"",B334+1)</f>
        <v/>
      </c>
      <c r="C335" s="10" t="str">
        <f t="shared" si="23"/>
        <v/>
      </c>
      <c r="D335" s="11" t="str">
        <f t="shared" si="20"/>
        <v/>
      </c>
      <c r="E335" s="12" t="str">
        <f t="shared" si="21"/>
        <v/>
      </c>
      <c r="F335" s="13" t="str">
        <f t="shared" si="22"/>
        <v/>
      </c>
    </row>
    <row r="336" spans="2:6" s="16" customFormat="1" x14ac:dyDescent="0.25">
      <c r="B336" s="9" t="str">
        <f>+IF(MAX(B$7:B335)=$F$2,"",B335+1)</f>
        <v/>
      </c>
      <c r="C336" s="10" t="str">
        <f t="shared" si="23"/>
        <v/>
      </c>
      <c r="D336" s="11" t="str">
        <f t="shared" si="20"/>
        <v/>
      </c>
      <c r="E336" s="12" t="str">
        <f t="shared" si="21"/>
        <v/>
      </c>
      <c r="F336" s="13" t="str">
        <f t="shared" si="22"/>
        <v/>
      </c>
    </row>
    <row r="337" spans="2:6" s="16" customFormat="1" x14ac:dyDescent="0.25">
      <c r="B337" s="9" t="str">
        <f>+IF(MAX(B$7:B336)=$F$2,"",B336+1)</f>
        <v/>
      </c>
      <c r="C337" s="10" t="str">
        <f t="shared" si="23"/>
        <v/>
      </c>
      <c r="D337" s="11" t="str">
        <f t="shared" si="20"/>
        <v/>
      </c>
      <c r="E337" s="12" t="str">
        <f t="shared" si="21"/>
        <v/>
      </c>
      <c r="F337" s="13" t="str">
        <f t="shared" si="22"/>
        <v/>
      </c>
    </row>
    <row r="338" spans="2:6" s="16" customFormat="1" x14ac:dyDescent="0.25">
      <c r="B338" s="9" t="str">
        <f>+IF(MAX(B$7:B337)=$F$2,"",B337+1)</f>
        <v/>
      </c>
      <c r="C338" s="10" t="str">
        <f t="shared" si="23"/>
        <v/>
      </c>
      <c r="D338" s="11" t="str">
        <f t="shared" si="20"/>
        <v/>
      </c>
      <c r="E338" s="12" t="str">
        <f t="shared" si="21"/>
        <v/>
      </c>
      <c r="F338" s="13" t="str">
        <f t="shared" si="22"/>
        <v/>
      </c>
    </row>
    <row r="339" spans="2:6" s="16" customFormat="1" x14ac:dyDescent="0.25">
      <c r="B339" s="9" t="str">
        <f>+IF(MAX(B$7:B338)=$F$2,"",B338+1)</f>
        <v/>
      </c>
      <c r="C339" s="10" t="str">
        <f t="shared" si="23"/>
        <v/>
      </c>
      <c r="D339" s="11" t="str">
        <f t="shared" si="20"/>
        <v/>
      </c>
      <c r="E339" s="12" t="str">
        <f t="shared" si="21"/>
        <v/>
      </c>
      <c r="F339" s="13" t="str">
        <f t="shared" si="22"/>
        <v/>
      </c>
    </row>
    <row r="340" spans="2:6" s="16" customFormat="1" x14ac:dyDescent="0.25">
      <c r="B340" s="9" t="str">
        <f>+IF(MAX(B$7:B339)=$F$2,"",B339+1)</f>
        <v/>
      </c>
      <c r="C340" s="10" t="str">
        <f t="shared" si="23"/>
        <v/>
      </c>
      <c r="D340" s="11" t="str">
        <f t="shared" si="20"/>
        <v/>
      </c>
      <c r="E340" s="12" t="str">
        <f t="shared" si="21"/>
        <v/>
      </c>
      <c r="F340" s="13" t="str">
        <f t="shared" si="22"/>
        <v/>
      </c>
    </row>
    <row r="341" spans="2:6" s="16" customFormat="1" x14ac:dyDescent="0.25">
      <c r="B341" s="9" t="str">
        <f>+IF(MAX(B$7:B340)=$F$2,"",B340+1)</f>
        <v/>
      </c>
      <c r="C341" s="10" t="str">
        <f t="shared" si="23"/>
        <v/>
      </c>
      <c r="D341" s="11" t="str">
        <f t="shared" si="20"/>
        <v/>
      </c>
      <c r="E341" s="12" t="str">
        <f t="shared" si="21"/>
        <v/>
      </c>
      <c r="F341" s="13" t="str">
        <f t="shared" si="22"/>
        <v/>
      </c>
    </row>
    <row r="342" spans="2:6" s="16" customFormat="1" x14ac:dyDescent="0.25">
      <c r="B342" s="9" t="str">
        <f>+IF(MAX(B$7:B341)=$F$2,"",B341+1)</f>
        <v/>
      </c>
      <c r="C342" s="10" t="str">
        <f t="shared" si="23"/>
        <v/>
      </c>
      <c r="D342" s="11" t="str">
        <f t="shared" si="20"/>
        <v/>
      </c>
      <c r="E342" s="12" t="str">
        <f t="shared" si="21"/>
        <v/>
      </c>
      <c r="F342" s="13" t="str">
        <f t="shared" si="22"/>
        <v/>
      </c>
    </row>
    <row r="343" spans="2:6" s="16" customFormat="1" x14ac:dyDescent="0.25">
      <c r="B343" s="9" t="str">
        <f>+IF(MAX(B$7:B342)=$F$2,"",B342+1)</f>
        <v/>
      </c>
      <c r="C343" s="10" t="str">
        <f t="shared" si="23"/>
        <v/>
      </c>
      <c r="D343" s="11" t="str">
        <f t="shared" si="20"/>
        <v/>
      </c>
      <c r="E343" s="12" t="str">
        <f t="shared" si="21"/>
        <v/>
      </c>
      <c r="F343" s="13" t="str">
        <f t="shared" si="22"/>
        <v/>
      </c>
    </row>
    <row r="344" spans="2:6" s="16" customFormat="1" x14ac:dyDescent="0.25">
      <c r="B344" s="9" t="str">
        <f>+IF(MAX(B$7:B343)=$F$2,"",B343+1)</f>
        <v/>
      </c>
      <c r="C344" s="10" t="str">
        <f t="shared" si="23"/>
        <v/>
      </c>
      <c r="D344" s="11" t="str">
        <f t="shared" si="20"/>
        <v/>
      </c>
      <c r="E344" s="12" t="str">
        <f t="shared" si="21"/>
        <v/>
      </c>
      <c r="F344" s="13" t="str">
        <f t="shared" si="22"/>
        <v/>
      </c>
    </row>
    <row r="345" spans="2:6" s="16" customFormat="1" x14ac:dyDescent="0.25">
      <c r="B345" s="9" t="str">
        <f>+IF(MAX(B$7:B344)=$F$2,"",B344+1)</f>
        <v/>
      </c>
      <c r="C345" s="10" t="str">
        <f t="shared" si="23"/>
        <v/>
      </c>
      <c r="D345" s="11" t="str">
        <f t="shared" si="20"/>
        <v/>
      </c>
      <c r="E345" s="12" t="str">
        <f t="shared" si="21"/>
        <v/>
      </c>
      <c r="F345" s="13" t="str">
        <f t="shared" si="22"/>
        <v/>
      </c>
    </row>
    <row r="346" spans="2:6" s="16" customFormat="1" x14ac:dyDescent="0.25">
      <c r="B346" s="9" t="str">
        <f>+IF(MAX(B$7:B345)=$F$2,"",B345+1)</f>
        <v/>
      </c>
      <c r="C346" s="10" t="str">
        <f t="shared" si="23"/>
        <v/>
      </c>
      <c r="D346" s="11" t="str">
        <f t="shared" si="20"/>
        <v/>
      </c>
      <c r="E346" s="12" t="str">
        <f t="shared" si="21"/>
        <v/>
      </c>
      <c r="F346" s="13" t="str">
        <f t="shared" si="22"/>
        <v/>
      </c>
    </row>
    <row r="347" spans="2:6" s="16" customFormat="1" x14ac:dyDescent="0.25">
      <c r="B347" s="9" t="str">
        <f>+IF(MAX(B$7:B346)=$F$2,"",B346+1)</f>
        <v/>
      </c>
      <c r="C347" s="10" t="str">
        <f t="shared" si="23"/>
        <v/>
      </c>
      <c r="D347" s="11" t="str">
        <f t="shared" si="20"/>
        <v/>
      </c>
      <c r="E347" s="12" t="str">
        <f t="shared" si="21"/>
        <v/>
      </c>
      <c r="F347" s="13" t="str">
        <f t="shared" si="22"/>
        <v/>
      </c>
    </row>
    <row r="348" spans="2:6" s="16" customFormat="1" x14ac:dyDescent="0.25">
      <c r="B348" s="9" t="str">
        <f>+IF(MAX(B$7:B347)=$F$2,"",B347+1)</f>
        <v/>
      </c>
      <c r="C348" s="10" t="str">
        <f t="shared" si="23"/>
        <v/>
      </c>
      <c r="D348" s="11" t="str">
        <f t="shared" si="20"/>
        <v/>
      </c>
      <c r="E348" s="12" t="str">
        <f t="shared" si="21"/>
        <v/>
      </c>
      <c r="F348" s="13" t="str">
        <f t="shared" si="22"/>
        <v/>
      </c>
    </row>
    <row r="349" spans="2:6" s="16" customFormat="1" x14ac:dyDescent="0.25">
      <c r="B349" s="9" t="str">
        <f>+IF(MAX(B$7:B348)=$F$2,"",B348+1)</f>
        <v/>
      </c>
      <c r="C349" s="10" t="str">
        <f t="shared" si="23"/>
        <v/>
      </c>
      <c r="D349" s="11" t="str">
        <f t="shared" si="20"/>
        <v/>
      </c>
      <c r="E349" s="12" t="str">
        <f t="shared" si="21"/>
        <v/>
      </c>
      <c r="F349" s="13" t="str">
        <f t="shared" si="22"/>
        <v/>
      </c>
    </row>
    <row r="350" spans="2:6" s="16" customFormat="1" x14ac:dyDescent="0.25">
      <c r="B350" s="9" t="str">
        <f>+IF(MAX(B$7:B349)=$F$2,"",B349+1)</f>
        <v/>
      </c>
      <c r="C350" s="10" t="str">
        <f t="shared" si="23"/>
        <v/>
      </c>
      <c r="D350" s="11" t="str">
        <f t="shared" si="20"/>
        <v/>
      </c>
      <c r="E350" s="12" t="str">
        <f t="shared" si="21"/>
        <v/>
      </c>
      <c r="F350" s="13" t="str">
        <f t="shared" si="22"/>
        <v/>
      </c>
    </row>
    <row r="351" spans="2:6" s="16" customFormat="1" x14ac:dyDescent="0.25">
      <c r="B351" s="9" t="str">
        <f>+IF(MAX(B$7:B350)=$F$2,"",B350+1)</f>
        <v/>
      </c>
      <c r="C351" s="10" t="str">
        <f t="shared" si="23"/>
        <v/>
      </c>
      <c r="D351" s="11" t="str">
        <f t="shared" si="20"/>
        <v/>
      </c>
      <c r="E351" s="12" t="str">
        <f t="shared" si="21"/>
        <v/>
      </c>
      <c r="F351" s="13" t="str">
        <f t="shared" si="22"/>
        <v/>
      </c>
    </row>
    <row r="352" spans="2:6" s="16" customFormat="1" x14ac:dyDescent="0.25">
      <c r="B352" s="9" t="str">
        <f>+IF(MAX(B$7:B351)=$F$2,"",B351+1)</f>
        <v/>
      </c>
      <c r="C352" s="10" t="str">
        <f t="shared" si="23"/>
        <v/>
      </c>
      <c r="D352" s="11" t="str">
        <f t="shared" si="20"/>
        <v/>
      </c>
      <c r="E352" s="12" t="str">
        <f t="shared" si="21"/>
        <v/>
      </c>
      <c r="F352" s="13" t="str">
        <f t="shared" si="22"/>
        <v/>
      </c>
    </row>
    <row r="353" spans="2:6" s="16" customFormat="1" x14ac:dyDescent="0.25">
      <c r="B353" s="9" t="str">
        <f>+IF(MAX(B$7:B352)=$F$2,"",B352+1)</f>
        <v/>
      </c>
      <c r="C353" s="10" t="str">
        <f t="shared" si="23"/>
        <v/>
      </c>
      <c r="D353" s="11" t="str">
        <f t="shared" si="20"/>
        <v/>
      </c>
      <c r="E353" s="12" t="str">
        <f t="shared" si="21"/>
        <v/>
      </c>
      <c r="F353" s="13" t="str">
        <f t="shared" si="22"/>
        <v/>
      </c>
    </row>
    <row r="354" spans="2:6" s="16" customFormat="1" x14ac:dyDescent="0.25">
      <c r="B354" s="9" t="str">
        <f>+IF(MAX(B$7:B353)=$F$2,"",B353+1)</f>
        <v/>
      </c>
      <c r="C354" s="10" t="str">
        <f t="shared" si="23"/>
        <v/>
      </c>
      <c r="D354" s="11" t="str">
        <f t="shared" si="20"/>
        <v/>
      </c>
      <c r="E354" s="12" t="str">
        <f t="shared" si="21"/>
        <v/>
      </c>
      <c r="F354" s="13" t="str">
        <f t="shared" si="22"/>
        <v/>
      </c>
    </row>
    <row r="355" spans="2:6" s="16" customFormat="1" x14ac:dyDescent="0.25">
      <c r="B355" s="9" t="str">
        <f>+IF(MAX(B$7:B354)=$F$2,"",B354+1)</f>
        <v/>
      </c>
      <c r="C355" s="10" t="str">
        <f t="shared" si="23"/>
        <v/>
      </c>
      <c r="D355" s="11" t="str">
        <f t="shared" si="20"/>
        <v/>
      </c>
      <c r="E355" s="12" t="str">
        <f t="shared" si="21"/>
        <v/>
      </c>
      <c r="F355" s="13" t="str">
        <f t="shared" si="22"/>
        <v/>
      </c>
    </row>
    <row r="356" spans="2:6" s="16" customFormat="1" x14ac:dyDescent="0.25">
      <c r="B356" s="9" t="str">
        <f>+IF(MAX(B$7:B355)=$F$2,"",B355+1)</f>
        <v/>
      </c>
      <c r="C356" s="10" t="str">
        <f t="shared" si="23"/>
        <v/>
      </c>
      <c r="D356" s="11" t="str">
        <f t="shared" si="20"/>
        <v/>
      </c>
      <c r="E356" s="12" t="str">
        <f t="shared" si="21"/>
        <v/>
      </c>
      <c r="F356" s="13" t="str">
        <f t="shared" si="22"/>
        <v/>
      </c>
    </row>
    <row r="357" spans="2:6" s="16" customFormat="1" x14ac:dyDescent="0.25">
      <c r="B357" s="9" t="str">
        <f>+IF(MAX(B$7:B356)=$F$2,"",B356+1)</f>
        <v/>
      </c>
      <c r="C357" s="10" t="str">
        <f t="shared" si="23"/>
        <v/>
      </c>
      <c r="D357" s="11" t="str">
        <f t="shared" si="20"/>
        <v/>
      </c>
      <c r="E357" s="12" t="str">
        <f t="shared" si="21"/>
        <v/>
      </c>
      <c r="F357" s="13" t="str">
        <f t="shared" si="22"/>
        <v/>
      </c>
    </row>
    <row r="358" spans="2:6" s="16" customFormat="1" x14ac:dyDescent="0.25">
      <c r="B358" s="9" t="str">
        <f>+IF(MAX(B$7:B357)=$F$2,"",B357+1)</f>
        <v/>
      </c>
      <c r="C358" s="10" t="str">
        <f t="shared" si="23"/>
        <v/>
      </c>
      <c r="D358" s="11" t="str">
        <f t="shared" si="20"/>
        <v/>
      </c>
      <c r="E358" s="12" t="str">
        <f t="shared" si="21"/>
        <v/>
      </c>
      <c r="F358" s="13" t="str">
        <f t="shared" si="22"/>
        <v/>
      </c>
    </row>
    <row r="359" spans="2:6" s="16" customFormat="1" x14ac:dyDescent="0.25">
      <c r="B359" s="9" t="str">
        <f>+IF(MAX(B$7:B358)=$F$2,"",B358+1)</f>
        <v/>
      </c>
      <c r="C359" s="10" t="str">
        <f t="shared" si="23"/>
        <v/>
      </c>
      <c r="D359" s="11" t="str">
        <f t="shared" si="20"/>
        <v/>
      </c>
      <c r="E359" s="12" t="str">
        <f t="shared" si="21"/>
        <v/>
      </c>
      <c r="F359" s="13" t="str">
        <f t="shared" si="22"/>
        <v/>
      </c>
    </row>
    <row r="360" spans="2:6" s="16" customFormat="1" x14ac:dyDescent="0.25">
      <c r="B360" s="9" t="str">
        <f>+IF(MAX(B$7:B359)=$F$2,"",B359+1)</f>
        <v/>
      </c>
      <c r="C360" s="10" t="str">
        <f t="shared" si="23"/>
        <v/>
      </c>
      <c r="D360" s="11" t="str">
        <f t="shared" si="20"/>
        <v/>
      </c>
      <c r="E360" s="12" t="str">
        <f t="shared" si="21"/>
        <v/>
      </c>
      <c r="F360" s="13" t="str">
        <f t="shared" si="22"/>
        <v/>
      </c>
    </row>
    <row r="361" spans="2:6" s="16" customFormat="1" x14ac:dyDescent="0.25">
      <c r="B361" s="9" t="str">
        <f>+IF(MAX(B$7:B360)=$F$2,"",B360+1)</f>
        <v/>
      </c>
      <c r="C361" s="10" t="str">
        <f t="shared" si="23"/>
        <v/>
      </c>
      <c r="D361" s="11" t="str">
        <f t="shared" si="20"/>
        <v/>
      </c>
      <c r="E361" s="12" t="str">
        <f t="shared" si="21"/>
        <v/>
      </c>
      <c r="F361" s="13" t="str">
        <f t="shared" si="22"/>
        <v/>
      </c>
    </row>
    <row r="362" spans="2:6" s="16" customFormat="1" x14ac:dyDescent="0.25">
      <c r="B362" s="9" t="str">
        <f>+IF(MAX(B$7:B361)=$F$2,"",B361+1)</f>
        <v/>
      </c>
      <c r="C362" s="10" t="str">
        <f t="shared" si="23"/>
        <v/>
      </c>
      <c r="D362" s="11" t="str">
        <f t="shared" si="20"/>
        <v/>
      </c>
      <c r="E362" s="12" t="str">
        <f t="shared" si="21"/>
        <v/>
      </c>
      <c r="F362" s="13" t="str">
        <f t="shared" si="22"/>
        <v/>
      </c>
    </row>
    <row r="363" spans="2:6" s="16" customFormat="1" x14ac:dyDescent="0.25">
      <c r="B363" s="9" t="str">
        <f>+IF(MAX(B$7:B362)=$F$2,"",B362+1)</f>
        <v/>
      </c>
      <c r="C363" s="10" t="str">
        <f t="shared" si="23"/>
        <v/>
      </c>
      <c r="D363" s="11" t="str">
        <f t="shared" si="20"/>
        <v/>
      </c>
      <c r="E363" s="12" t="str">
        <f t="shared" si="21"/>
        <v/>
      </c>
      <c r="F363" s="13" t="str">
        <f t="shared" si="22"/>
        <v/>
      </c>
    </row>
    <row r="364" spans="2:6" s="16" customFormat="1" x14ac:dyDescent="0.25">
      <c r="B364" s="9" t="str">
        <f>+IF(MAX(B$7:B363)=$F$2,"",B363+1)</f>
        <v/>
      </c>
      <c r="C364" s="10" t="str">
        <f t="shared" si="23"/>
        <v/>
      </c>
      <c r="D364" s="11" t="str">
        <f t="shared" si="20"/>
        <v/>
      </c>
      <c r="E364" s="12" t="str">
        <f t="shared" si="21"/>
        <v/>
      </c>
      <c r="F364" s="13" t="str">
        <f t="shared" si="22"/>
        <v/>
      </c>
    </row>
    <row r="365" spans="2:6" s="16" customFormat="1" x14ac:dyDescent="0.25">
      <c r="B365" s="9" t="str">
        <f>+IF(MAX(B$7:B364)=$F$2,"",B364+1)</f>
        <v/>
      </c>
      <c r="C365" s="10" t="str">
        <f t="shared" si="23"/>
        <v/>
      </c>
      <c r="D365" s="11" t="str">
        <f t="shared" si="20"/>
        <v/>
      </c>
      <c r="E365" s="12" t="str">
        <f t="shared" si="21"/>
        <v/>
      </c>
      <c r="F365" s="13" t="str">
        <f t="shared" si="22"/>
        <v/>
      </c>
    </row>
    <row r="366" spans="2:6" s="16" customFormat="1" x14ac:dyDescent="0.25">
      <c r="B366" s="9" t="str">
        <f>+IF(MAX(B$7:B365)=$F$2,"",B365+1)</f>
        <v/>
      </c>
      <c r="C366" s="10" t="str">
        <f t="shared" si="23"/>
        <v/>
      </c>
      <c r="D366" s="11" t="str">
        <f t="shared" si="20"/>
        <v/>
      </c>
      <c r="E366" s="12" t="str">
        <f t="shared" si="21"/>
        <v/>
      </c>
      <c r="F366" s="13" t="str">
        <f t="shared" si="22"/>
        <v/>
      </c>
    </row>
    <row r="367" spans="2:6" s="16" customFormat="1" x14ac:dyDescent="0.25">
      <c r="B367" s="9" t="str">
        <f>+IF(MAX(B$7:B366)=$F$2,"",B366+1)</f>
        <v/>
      </c>
      <c r="C367" s="10" t="str">
        <f t="shared" si="23"/>
        <v/>
      </c>
      <c r="D367" s="11" t="str">
        <f t="shared" si="20"/>
        <v/>
      </c>
      <c r="E367" s="12" t="str">
        <f t="shared" si="21"/>
        <v/>
      </c>
      <c r="F367" s="13" t="str">
        <f t="shared" si="22"/>
        <v/>
      </c>
    </row>
    <row r="368" spans="2:6" s="16" customFormat="1" x14ac:dyDescent="0.25">
      <c r="B368" s="9" t="str">
        <f>+IF(MAX(B$7:B367)=$F$2,"",B367+1)</f>
        <v/>
      </c>
      <c r="C368" s="10" t="str">
        <f t="shared" si="23"/>
        <v/>
      </c>
      <c r="D368" s="11" t="str">
        <f t="shared" ref="D368:D431" si="24">+IF(B368="","",IF(B368&gt;$F$2,0,IF(B368=$F$2,C367,IF($E$609="francese",F368-E368,$C$7/$F$2))))</f>
        <v/>
      </c>
      <c r="E368" s="12" t="str">
        <f t="shared" ref="E368:E431" si="25">+IF(B368="","",ROUND(C367*$D$4/$D$3,2))</f>
        <v/>
      </c>
      <c r="F368" s="13" t="str">
        <f t="shared" ref="F368:F431" si="26">IF(B368="","",IF(B368&gt;$F$2,0,IF($E$609="francese",-PMT($D$4/$D$3,$F$2,$C$7,0,0),D368+E368)))</f>
        <v/>
      </c>
    </row>
    <row r="369" spans="2:6" s="16" customFormat="1" x14ac:dyDescent="0.25">
      <c r="B369" s="9" t="str">
        <f>+IF(MAX(B$7:B368)=$F$2,"",B368+1)</f>
        <v/>
      </c>
      <c r="C369" s="10" t="str">
        <f t="shared" ref="C369:C432" si="27">+IF(B369="","",C368-D369)</f>
        <v/>
      </c>
      <c r="D369" s="11" t="str">
        <f t="shared" si="24"/>
        <v/>
      </c>
      <c r="E369" s="12" t="str">
        <f t="shared" si="25"/>
        <v/>
      </c>
      <c r="F369" s="13" t="str">
        <f t="shared" si="26"/>
        <v/>
      </c>
    </row>
    <row r="370" spans="2:6" s="16" customFormat="1" x14ac:dyDescent="0.25">
      <c r="B370" s="9" t="str">
        <f>+IF(MAX(B$7:B369)=$F$2,"",B369+1)</f>
        <v/>
      </c>
      <c r="C370" s="10" t="str">
        <f t="shared" si="27"/>
        <v/>
      </c>
      <c r="D370" s="11" t="str">
        <f t="shared" si="24"/>
        <v/>
      </c>
      <c r="E370" s="12" t="str">
        <f t="shared" si="25"/>
        <v/>
      </c>
      <c r="F370" s="13" t="str">
        <f t="shared" si="26"/>
        <v/>
      </c>
    </row>
    <row r="371" spans="2:6" s="16" customFormat="1" x14ac:dyDescent="0.25">
      <c r="B371" s="9" t="str">
        <f>+IF(MAX(B$7:B370)=$F$2,"",B370+1)</f>
        <v/>
      </c>
      <c r="C371" s="10" t="str">
        <f t="shared" si="27"/>
        <v/>
      </c>
      <c r="D371" s="11" t="str">
        <f t="shared" si="24"/>
        <v/>
      </c>
      <c r="E371" s="12" t="str">
        <f t="shared" si="25"/>
        <v/>
      </c>
      <c r="F371" s="13" t="str">
        <f t="shared" si="26"/>
        <v/>
      </c>
    </row>
    <row r="372" spans="2:6" s="16" customFormat="1" x14ac:dyDescent="0.25">
      <c r="B372" s="9" t="str">
        <f>+IF(MAX(B$7:B371)=$F$2,"",B371+1)</f>
        <v/>
      </c>
      <c r="C372" s="10" t="str">
        <f t="shared" si="27"/>
        <v/>
      </c>
      <c r="D372" s="11" t="str">
        <f t="shared" si="24"/>
        <v/>
      </c>
      <c r="E372" s="12" t="str">
        <f t="shared" si="25"/>
        <v/>
      </c>
      <c r="F372" s="13" t="str">
        <f t="shared" si="26"/>
        <v/>
      </c>
    </row>
    <row r="373" spans="2:6" s="16" customFormat="1" x14ac:dyDescent="0.25">
      <c r="B373" s="9" t="str">
        <f>+IF(MAX(B$7:B372)=$F$2,"",B372+1)</f>
        <v/>
      </c>
      <c r="C373" s="10" t="str">
        <f t="shared" si="27"/>
        <v/>
      </c>
      <c r="D373" s="11" t="str">
        <f t="shared" si="24"/>
        <v/>
      </c>
      <c r="E373" s="12" t="str">
        <f t="shared" si="25"/>
        <v/>
      </c>
      <c r="F373" s="13" t="str">
        <f t="shared" si="26"/>
        <v/>
      </c>
    </row>
    <row r="374" spans="2:6" s="16" customFormat="1" x14ac:dyDescent="0.25">
      <c r="B374" s="9" t="str">
        <f>+IF(MAX(B$7:B373)=$F$2,"",B373+1)</f>
        <v/>
      </c>
      <c r="C374" s="10" t="str">
        <f t="shared" si="27"/>
        <v/>
      </c>
      <c r="D374" s="11" t="str">
        <f t="shared" si="24"/>
        <v/>
      </c>
      <c r="E374" s="12" t="str">
        <f t="shared" si="25"/>
        <v/>
      </c>
      <c r="F374" s="13" t="str">
        <f t="shared" si="26"/>
        <v/>
      </c>
    </row>
    <row r="375" spans="2:6" s="16" customFormat="1" x14ac:dyDescent="0.25">
      <c r="B375" s="9" t="str">
        <f>+IF(MAX(B$7:B374)=$F$2,"",B374+1)</f>
        <v/>
      </c>
      <c r="C375" s="10" t="str">
        <f t="shared" si="27"/>
        <v/>
      </c>
      <c r="D375" s="11" t="str">
        <f t="shared" si="24"/>
        <v/>
      </c>
      <c r="E375" s="12" t="str">
        <f t="shared" si="25"/>
        <v/>
      </c>
      <c r="F375" s="13" t="str">
        <f t="shared" si="26"/>
        <v/>
      </c>
    </row>
    <row r="376" spans="2:6" s="16" customFormat="1" x14ac:dyDescent="0.25">
      <c r="B376" s="9" t="str">
        <f>+IF(MAX(B$7:B375)=$F$2,"",B375+1)</f>
        <v/>
      </c>
      <c r="C376" s="10" t="str">
        <f t="shared" si="27"/>
        <v/>
      </c>
      <c r="D376" s="11" t="str">
        <f t="shared" si="24"/>
        <v/>
      </c>
      <c r="E376" s="12" t="str">
        <f t="shared" si="25"/>
        <v/>
      </c>
      <c r="F376" s="13" t="str">
        <f t="shared" si="26"/>
        <v/>
      </c>
    </row>
    <row r="377" spans="2:6" s="16" customFormat="1" x14ac:dyDescent="0.25">
      <c r="B377" s="9" t="str">
        <f>+IF(MAX(B$7:B376)=$F$2,"",B376+1)</f>
        <v/>
      </c>
      <c r="C377" s="10" t="str">
        <f t="shared" si="27"/>
        <v/>
      </c>
      <c r="D377" s="11" t="str">
        <f t="shared" si="24"/>
        <v/>
      </c>
      <c r="E377" s="12" t="str">
        <f t="shared" si="25"/>
        <v/>
      </c>
      <c r="F377" s="13" t="str">
        <f t="shared" si="26"/>
        <v/>
      </c>
    </row>
    <row r="378" spans="2:6" s="16" customFormat="1" x14ac:dyDescent="0.25">
      <c r="B378" s="9" t="str">
        <f>+IF(MAX(B$7:B377)=$F$2,"",B377+1)</f>
        <v/>
      </c>
      <c r="C378" s="10" t="str">
        <f t="shared" si="27"/>
        <v/>
      </c>
      <c r="D378" s="11" t="str">
        <f t="shared" si="24"/>
        <v/>
      </c>
      <c r="E378" s="12" t="str">
        <f t="shared" si="25"/>
        <v/>
      </c>
      <c r="F378" s="13" t="str">
        <f t="shared" si="26"/>
        <v/>
      </c>
    </row>
    <row r="379" spans="2:6" s="16" customFormat="1" x14ac:dyDescent="0.25">
      <c r="B379" s="9" t="str">
        <f>+IF(MAX(B$7:B378)=$F$2,"",B378+1)</f>
        <v/>
      </c>
      <c r="C379" s="10" t="str">
        <f t="shared" si="27"/>
        <v/>
      </c>
      <c r="D379" s="11" t="str">
        <f t="shared" si="24"/>
        <v/>
      </c>
      <c r="E379" s="12" t="str">
        <f t="shared" si="25"/>
        <v/>
      </c>
      <c r="F379" s="13" t="str">
        <f t="shared" si="26"/>
        <v/>
      </c>
    </row>
    <row r="380" spans="2:6" s="16" customFormat="1" x14ac:dyDescent="0.25">
      <c r="B380" s="9" t="str">
        <f>+IF(MAX(B$7:B379)=$F$2,"",B379+1)</f>
        <v/>
      </c>
      <c r="C380" s="10" t="str">
        <f t="shared" si="27"/>
        <v/>
      </c>
      <c r="D380" s="11" t="str">
        <f t="shared" si="24"/>
        <v/>
      </c>
      <c r="E380" s="12" t="str">
        <f t="shared" si="25"/>
        <v/>
      </c>
      <c r="F380" s="13" t="str">
        <f t="shared" si="26"/>
        <v/>
      </c>
    </row>
    <row r="381" spans="2:6" s="16" customFormat="1" x14ac:dyDescent="0.25">
      <c r="B381" s="9" t="str">
        <f>+IF(MAX(B$7:B380)=$F$2,"",B380+1)</f>
        <v/>
      </c>
      <c r="C381" s="10" t="str">
        <f t="shared" si="27"/>
        <v/>
      </c>
      <c r="D381" s="11" t="str">
        <f t="shared" si="24"/>
        <v/>
      </c>
      <c r="E381" s="12" t="str">
        <f t="shared" si="25"/>
        <v/>
      </c>
      <c r="F381" s="13" t="str">
        <f t="shared" si="26"/>
        <v/>
      </c>
    </row>
    <row r="382" spans="2:6" s="16" customFormat="1" x14ac:dyDescent="0.25">
      <c r="B382" s="9" t="str">
        <f>+IF(MAX(B$7:B381)=$F$2,"",B381+1)</f>
        <v/>
      </c>
      <c r="C382" s="10" t="str">
        <f t="shared" si="27"/>
        <v/>
      </c>
      <c r="D382" s="11" t="str">
        <f t="shared" si="24"/>
        <v/>
      </c>
      <c r="E382" s="12" t="str">
        <f t="shared" si="25"/>
        <v/>
      </c>
      <c r="F382" s="13" t="str">
        <f t="shared" si="26"/>
        <v/>
      </c>
    </row>
    <row r="383" spans="2:6" s="16" customFormat="1" x14ac:dyDescent="0.25">
      <c r="B383" s="9" t="str">
        <f>+IF(MAX(B$7:B382)=$F$2,"",B382+1)</f>
        <v/>
      </c>
      <c r="C383" s="10" t="str">
        <f t="shared" si="27"/>
        <v/>
      </c>
      <c r="D383" s="11" t="str">
        <f t="shared" si="24"/>
        <v/>
      </c>
      <c r="E383" s="12" t="str">
        <f t="shared" si="25"/>
        <v/>
      </c>
      <c r="F383" s="13" t="str">
        <f t="shared" si="26"/>
        <v/>
      </c>
    </row>
    <row r="384" spans="2:6" s="16" customFormat="1" x14ac:dyDescent="0.25">
      <c r="B384" s="9" t="str">
        <f>+IF(MAX(B$7:B383)=$F$2,"",B383+1)</f>
        <v/>
      </c>
      <c r="C384" s="10" t="str">
        <f t="shared" si="27"/>
        <v/>
      </c>
      <c r="D384" s="11" t="str">
        <f t="shared" si="24"/>
        <v/>
      </c>
      <c r="E384" s="12" t="str">
        <f t="shared" si="25"/>
        <v/>
      </c>
      <c r="F384" s="13" t="str">
        <f t="shared" si="26"/>
        <v/>
      </c>
    </row>
    <row r="385" spans="2:6" s="16" customFormat="1" x14ac:dyDescent="0.25">
      <c r="B385" s="9" t="str">
        <f>+IF(MAX(B$7:B384)=$F$2,"",B384+1)</f>
        <v/>
      </c>
      <c r="C385" s="10" t="str">
        <f t="shared" si="27"/>
        <v/>
      </c>
      <c r="D385" s="11" t="str">
        <f t="shared" si="24"/>
        <v/>
      </c>
      <c r="E385" s="12" t="str">
        <f t="shared" si="25"/>
        <v/>
      </c>
      <c r="F385" s="13" t="str">
        <f t="shared" si="26"/>
        <v/>
      </c>
    </row>
    <row r="386" spans="2:6" s="16" customFormat="1" x14ac:dyDescent="0.25">
      <c r="B386" s="9" t="str">
        <f>+IF(MAX(B$7:B385)=$F$2,"",B385+1)</f>
        <v/>
      </c>
      <c r="C386" s="10" t="str">
        <f t="shared" si="27"/>
        <v/>
      </c>
      <c r="D386" s="11" t="str">
        <f t="shared" si="24"/>
        <v/>
      </c>
      <c r="E386" s="12" t="str">
        <f t="shared" si="25"/>
        <v/>
      </c>
      <c r="F386" s="13" t="str">
        <f t="shared" si="26"/>
        <v/>
      </c>
    </row>
    <row r="387" spans="2:6" s="16" customFormat="1" x14ac:dyDescent="0.25">
      <c r="B387" s="9" t="str">
        <f>+IF(MAX(B$7:B386)=$F$2,"",B386+1)</f>
        <v/>
      </c>
      <c r="C387" s="10" t="str">
        <f t="shared" si="27"/>
        <v/>
      </c>
      <c r="D387" s="11" t="str">
        <f t="shared" si="24"/>
        <v/>
      </c>
      <c r="E387" s="12" t="str">
        <f t="shared" si="25"/>
        <v/>
      </c>
      <c r="F387" s="13" t="str">
        <f t="shared" si="26"/>
        <v/>
      </c>
    </row>
    <row r="388" spans="2:6" s="16" customFormat="1" x14ac:dyDescent="0.25">
      <c r="B388" s="9" t="str">
        <f>+IF(MAX(B$7:B387)=$F$2,"",B387+1)</f>
        <v/>
      </c>
      <c r="C388" s="10" t="str">
        <f t="shared" si="27"/>
        <v/>
      </c>
      <c r="D388" s="11" t="str">
        <f t="shared" si="24"/>
        <v/>
      </c>
      <c r="E388" s="12" t="str">
        <f t="shared" si="25"/>
        <v/>
      </c>
      <c r="F388" s="13" t="str">
        <f t="shared" si="26"/>
        <v/>
      </c>
    </row>
    <row r="389" spans="2:6" s="16" customFormat="1" x14ac:dyDescent="0.25">
      <c r="B389" s="9" t="str">
        <f>+IF(MAX(B$7:B388)=$F$2,"",B388+1)</f>
        <v/>
      </c>
      <c r="C389" s="10" t="str">
        <f t="shared" si="27"/>
        <v/>
      </c>
      <c r="D389" s="11" t="str">
        <f t="shared" si="24"/>
        <v/>
      </c>
      <c r="E389" s="12" t="str">
        <f t="shared" si="25"/>
        <v/>
      </c>
      <c r="F389" s="13" t="str">
        <f t="shared" si="26"/>
        <v/>
      </c>
    </row>
    <row r="390" spans="2:6" s="16" customFormat="1" x14ac:dyDescent="0.25">
      <c r="B390" s="9" t="str">
        <f>+IF(MAX(B$7:B389)=$F$2,"",B389+1)</f>
        <v/>
      </c>
      <c r="C390" s="10" t="str">
        <f t="shared" si="27"/>
        <v/>
      </c>
      <c r="D390" s="11" t="str">
        <f t="shared" si="24"/>
        <v/>
      </c>
      <c r="E390" s="12" t="str">
        <f t="shared" si="25"/>
        <v/>
      </c>
      <c r="F390" s="13" t="str">
        <f t="shared" si="26"/>
        <v/>
      </c>
    </row>
    <row r="391" spans="2:6" s="16" customFormat="1" x14ac:dyDescent="0.25">
      <c r="B391" s="9" t="str">
        <f>+IF(MAX(B$7:B390)=$F$2,"",B390+1)</f>
        <v/>
      </c>
      <c r="C391" s="10" t="str">
        <f t="shared" si="27"/>
        <v/>
      </c>
      <c r="D391" s="11" t="str">
        <f t="shared" si="24"/>
        <v/>
      </c>
      <c r="E391" s="12" t="str">
        <f t="shared" si="25"/>
        <v/>
      </c>
      <c r="F391" s="13" t="str">
        <f t="shared" si="26"/>
        <v/>
      </c>
    </row>
    <row r="392" spans="2:6" s="16" customFormat="1" x14ac:dyDescent="0.25">
      <c r="B392" s="9" t="str">
        <f>+IF(MAX(B$7:B391)=$F$2,"",B391+1)</f>
        <v/>
      </c>
      <c r="C392" s="10" t="str">
        <f t="shared" si="27"/>
        <v/>
      </c>
      <c r="D392" s="11" t="str">
        <f t="shared" si="24"/>
        <v/>
      </c>
      <c r="E392" s="12" t="str">
        <f t="shared" si="25"/>
        <v/>
      </c>
      <c r="F392" s="13" t="str">
        <f t="shared" si="26"/>
        <v/>
      </c>
    </row>
    <row r="393" spans="2:6" s="16" customFormat="1" x14ac:dyDescent="0.25">
      <c r="B393" s="9" t="str">
        <f>+IF(MAX(B$7:B392)=$F$2,"",B392+1)</f>
        <v/>
      </c>
      <c r="C393" s="10" t="str">
        <f t="shared" si="27"/>
        <v/>
      </c>
      <c r="D393" s="11" t="str">
        <f t="shared" si="24"/>
        <v/>
      </c>
      <c r="E393" s="12" t="str">
        <f t="shared" si="25"/>
        <v/>
      </c>
      <c r="F393" s="13" t="str">
        <f t="shared" si="26"/>
        <v/>
      </c>
    </row>
    <row r="394" spans="2:6" s="16" customFormat="1" x14ac:dyDescent="0.25">
      <c r="B394" s="9" t="str">
        <f>+IF(MAX(B$7:B393)=$F$2,"",B393+1)</f>
        <v/>
      </c>
      <c r="C394" s="10" t="str">
        <f t="shared" si="27"/>
        <v/>
      </c>
      <c r="D394" s="11" t="str">
        <f t="shared" si="24"/>
        <v/>
      </c>
      <c r="E394" s="12" t="str">
        <f t="shared" si="25"/>
        <v/>
      </c>
      <c r="F394" s="13" t="str">
        <f t="shared" si="26"/>
        <v/>
      </c>
    </row>
    <row r="395" spans="2:6" s="16" customFormat="1" x14ac:dyDescent="0.25">
      <c r="B395" s="9" t="str">
        <f>+IF(MAX(B$7:B394)=$F$2,"",B394+1)</f>
        <v/>
      </c>
      <c r="C395" s="10" t="str">
        <f t="shared" si="27"/>
        <v/>
      </c>
      <c r="D395" s="11" t="str">
        <f t="shared" si="24"/>
        <v/>
      </c>
      <c r="E395" s="12" t="str">
        <f t="shared" si="25"/>
        <v/>
      </c>
      <c r="F395" s="13" t="str">
        <f t="shared" si="26"/>
        <v/>
      </c>
    </row>
    <row r="396" spans="2:6" s="16" customFormat="1" x14ac:dyDescent="0.25">
      <c r="B396" s="9" t="str">
        <f>+IF(MAX(B$7:B395)=$F$2,"",B395+1)</f>
        <v/>
      </c>
      <c r="C396" s="10" t="str">
        <f t="shared" si="27"/>
        <v/>
      </c>
      <c r="D396" s="11" t="str">
        <f t="shared" si="24"/>
        <v/>
      </c>
      <c r="E396" s="12" t="str">
        <f t="shared" si="25"/>
        <v/>
      </c>
      <c r="F396" s="13" t="str">
        <f t="shared" si="26"/>
        <v/>
      </c>
    </row>
    <row r="397" spans="2:6" s="16" customFormat="1" x14ac:dyDescent="0.25">
      <c r="B397" s="9" t="str">
        <f>+IF(MAX(B$7:B396)=$F$2,"",B396+1)</f>
        <v/>
      </c>
      <c r="C397" s="10" t="str">
        <f t="shared" si="27"/>
        <v/>
      </c>
      <c r="D397" s="11" t="str">
        <f t="shared" si="24"/>
        <v/>
      </c>
      <c r="E397" s="12" t="str">
        <f t="shared" si="25"/>
        <v/>
      </c>
      <c r="F397" s="13" t="str">
        <f t="shared" si="26"/>
        <v/>
      </c>
    </row>
    <row r="398" spans="2:6" s="16" customFormat="1" x14ac:dyDescent="0.25">
      <c r="B398" s="9" t="str">
        <f>+IF(MAX(B$7:B397)=$F$2,"",B397+1)</f>
        <v/>
      </c>
      <c r="C398" s="10" t="str">
        <f t="shared" si="27"/>
        <v/>
      </c>
      <c r="D398" s="11" t="str">
        <f t="shared" si="24"/>
        <v/>
      </c>
      <c r="E398" s="12" t="str">
        <f t="shared" si="25"/>
        <v/>
      </c>
      <c r="F398" s="13" t="str">
        <f t="shared" si="26"/>
        <v/>
      </c>
    </row>
    <row r="399" spans="2:6" s="16" customFormat="1" x14ac:dyDescent="0.25">
      <c r="B399" s="9" t="str">
        <f>+IF(MAX(B$7:B398)=$F$2,"",B398+1)</f>
        <v/>
      </c>
      <c r="C399" s="10" t="str">
        <f t="shared" si="27"/>
        <v/>
      </c>
      <c r="D399" s="11" t="str">
        <f t="shared" si="24"/>
        <v/>
      </c>
      <c r="E399" s="12" t="str">
        <f t="shared" si="25"/>
        <v/>
      </c>
      <c r="F399" s="13" t="str">
        <f t="shared" si="26"/>
        <v/>
      </c>
    </row>
    <row r="400" spans="2:6" s="16" customFormat="1" x14ac:dyDescent="0.25">
      <c r="B400" s="9" t="str">
        <f>+IF(MAX(B$7:B399)=$F$2,"",B399+1)</f>
        <v/>
      </c>
      <c r="C400" s="10" t="str">
        <f t="shared" si="27"/>
        <v/>
      </c>
      <c r="D400" s="11" t="str">
        <f t="shared" si="24"/>
        <v/>
      </c>
      <c r="E400" s="12" t="str">
        <f t="shared" si="25"/>
        <v/>
      </c>
      <c r="F400" s="13" t="str">
        <f t="shared" si="26"/>
        <v/>
      </c>
    </row>
    <row r="401" spans="2:6" s="16" customFormat="1" x14ac:dyDescent="0.25">
      <c r="B401" s="9" t="str">
        <f>+IF(MAX(B$7:B400)=$F$2,"",B400+1)</f>
        <v/>
      </c>
      <c r="C401" s="10" t="str">
        <f t="shared" si="27"/>
        <v/>
      </c>
      <c r="D401" s="11" t="str">
        <f t="shared" si="24"/>
        <v/>
      </c>
      <c r="E401" s="12" t="str">
        <f t="shared" si="25"/>
        <v/>
      </c>
      <c r="F401" s="13" t="str">
        <f t="shared" si="26"/>
        <v/>
      </c>
    </row>
    <row r="402" spans="2:6" s="16" customFormat="1" x14ac:dyDescent="0.25">
      <c r="B402" s="9" t="str">
        <f>+IF(MAX(B$7:B401)=$F$2,"",B401+1)</f>
        <v/>
      </c>
      <c r="C402" s="10" t="str">
        <f t="shared" si="27"/>
        <v/>
      </c>
      <c r="D402" s="11" t="str">
        <f t="shared" si="24"/>
        <v/>
      </c>
      <c r="E402" s="12" t="str">
        <f t="shared" si="25"/>
        <v/>
      </c>
      <c r="F402" s="13" t="str">
        <f t="shared" si="26"/>
        <v/>
      </c>
    </row>
    <row r="403" spans="2:6" s="16" customFormat="1" x14ac:dyDescent="0.25">
      <c r="B403" s="9" t="str">
        <f>+IF(MAX(B$7:B402)=$F$2,"",B402+1)</f>
        <v/>
      </c>
      <c r="C403" s="10" t="str">
        <f t="shared" si="27"/>
        <v/>
      </c>
      <c r="D403" s="11" t="str">
        <f t="shared" si="24"/>
        <v/>
      </c>
      <c r="E403" s="12" t="str">
        <f t="shared" si="25"/>
        <v/>
      </c>
      <c r="F403" s="13" t="str">
        <f t="shared" si="26"/>
        <v/>
      </c>
    </row>
    <row r="404" spans="2:6" s="16" customFormat="1" x14ac:dyDescent="0.25">
      <c r="B404" s="9" t="str">
        <f>+IF(MAX(B$7:B403)=$F$2,"",B403+1)</f>
        <v/>
      </c>
      <c r="C404" s="10" t="str">
        <f t="shared" si="27"/>
        <v/>
      </c>
      <c r="D404" s="11" t="str">
        <f t="shared" si="24"/>
        <v/>
      </c>
      <c r="E404" s="12" t="str">
        <f t="shared" si="25"/>
        <v/>
      </c>
      <c r="F404" s="13" t="str">
        <f t="shared" si="26"/>
        <v/>
      </c>
    </row>
    <row r="405" spans="2:6" s="16" customFormat="1" x14ac:dyDescent="0.25">
      <c r="B405" s="9" t="str">
        <f>+IF(MAX(B$7:B404)=$F$2,"",B404+1)</f>
        <v/>
      </c>
      <c r="C405" s="10" t="str">
        <f t="shared" si="27"/>
        <v/>
      </c>
      <c r="D405" s="11" t="str">
        <f t="shared" si="24"/>
        <v/>
      </c>
      <c r="E405" s="12" t="str">
        <f t="shared" si="25"/>
        <v/>
      </c>
      <c r="F405" s="13" t="str">
        <f t="shared" si="26"/>
        <v/>
      </c>
    </row>
    <row r="406" spans="2:6" s="16" customFormat="1" x14ac:dyDescent="0.25">
      <c r="B406" s="9" t="str">
        <f>+IF(MAX(B$7:B405)=$F$2,"",B405+1)</f>
        <v/>
      </c>
      <c r="C406" s="10" t="str">
        <f t="shared" si="27"/>
        <v/>
      </c>
      <c r="D406" s="11" t="str">
        <f t="shared" si="24"/>
        <v/>
      </c>
      <c r="E406" s="12" t="str">
        <f t="shared" si="25"/>
        <v/>
      </c>
      <c r="F406" s="13" t="str">
        <f t="shared" si="26"/>
        <v/>
      </c>
    </row>
    <row r="407" spans="2:6" s="16" customFormat="1" x14ac:dyDescent="0.25">
      <c r="B407" s="9" t="str">
        <f>+IF(MAX(B$7:B406)=$F$2,"",B406+1)</f>
        <v/>
      </c>
      <c r="C407" s="10" t="str">
        <f t="shared" si="27"/>
        <v/>
      </c>
      <c r="D407" s="11" t="str">
        <f t="shared" si="24"/>
        <v/>
      </c>
      <c r="E407" s="12" t="str">
        <f t="shared" si="25"/>
        <v/>
      </c>
      <c r="F407" s="13" t="str">
        <f t="shared" si="26"/>
        <v/>
      </c>
    </row>
    <row r="408" spans="2:6" s="16" customFormat="1" x14ac:dyDescent="0.25">
      <c r="B408" s="9" t="str">
        <f>+IF(MAX(B$7:B407)=$F$2,"",B407+1)</f>
        <v/>
      </c>
      <c r="C408" s="10" t="str">
        <f t="shared" si="27"/>
        <v/>
      </c>
      <c r="D408" s="11" t="str">
        <f t="shared" si="24"/>
        <v/>
      </c>
      <c r="E408" s="12" t="str">
        <f t="shared" si="25"/>
        <v/>
      </c>
      <c r="F408" s="13" t="str">
        <f t="shared" si="26"/>
        <v/>
      </c>
    </row>
    <row r="409" spans="2:6" s="16" customFormat="1" x14ac:dyDescent="0.25">
      <c r="B409" s="9" t="str">
        <f>+IF(MAX(B$7:B408)=$F$2,"",B408+1)</f>
        <v/>
      </c>
      <c r="C409" s="10" t="str">
        <f t="shared" si="27"/>
        <v/>
      </c>
      <c r="D409" s="11" t="str">
        <f t="shared" si="24"/>
        <v/>
      </c>
      <c r="E409" s="12" t="str">
        <f t="shared" si="25"/>
        <v/>
      </c>
      <c r="F409" s="13" t="str">
        <f t="shared" si="26"/>
        <v/>
      </c>
    </row>
    <row r="410" spans="2:6" s="16" customFormat="1" x14ac:dyDescent="0.25">
      <c r="B410" s="9" t="str">
        <f>+IF(MAX(B$7:B409)=$F$2,"",B409+1)</f>
        <v/>
      </c>
      <c r="C410" s="10" t="str">
        <f t="shared" si="27"/>
        <v/>
      </c>
      <c r="D410" s="11" t="str">
        <f t="shared" si="24"/>
        <v/>
      </c>
      <c r="E410" s="12" t="str">
        <f t="shared" si="25"/>
        <v/>
      </c>
      <c r="F410" s="13" t="str">
        <f t="shared" si="26"/>
        <v/>
      </c>
    </row>
    <row r="411" spans="2:6" s="16" customFormat="1" x14ac:dyDescent="0.25">
      <c r="B411" s="9" t="str">
        <f>+IF(MAX(B$7:B410)=$F$2,"",B410+1)</f>
        <v/>
      </c>
      <c r="C411" s="10" t="str">
        <f t="shared" si="27"/>
        <v/>
      </c>
      <c r="D411" s="11" t="str">
        <f t="shared" si="24"/>
        <v/>
      </c>
      <c r="E411" s="12" t="str">
        <f t="shared" si="25"/>
        <v/>
      </c>
      <c r="F411" s="13" t="str">
        <f t="shared" si="26"/>
        <v/>
      </c>
    </row>
    <row r="412" spans="2:6" s="16" customFormat="1" x14ac:dyDescent="0.25">
      <c r="B412" s="9" t="str">
        <f>+IF(MAX(B$7:B411)=$F$2,"",B411+1)</f>
        <v/>
      </c>
      <c r="C412" s="10" t="str">
        <f t="shared" si="27"/>
        <v/>
      </c>
      <c r="D412" s="11" t="str">
        <f t="shared" si="24"/>
        <v/>
      </c>
      <c r="E412" s="12" t="str">
        <f t="shared" si="25"/>
        <v/>
      </c>
      <c r="F412" s="13" t="str">
        <f t="shared" si="26"/>
        <v/>
      </c>
    </row>
    <row r="413" spans="2:6" s="16" customFormat="1" x14ac:dyDescent="0.25">
      <c r="B413" s="9" t="str">
        <f>+IF(MAX(B$7:B412)=$F$2,"",B412+1)</f>
        <v/>
      </c>
      <c r="C413" s="10" t="str">
        <f t="shared" si="27"/>
        <v/>
      </c>
      <c r="D413" s="11" t="str">
        <f t="shared" si="24"/>
        <v/>
      </c>
      <c r="E413" s="12" t="str">
        <f t="shared" si="25"/>
        <v/>
      </c>
      <c r="F413" s="13" t="str">
        <f t="shared" si="26"/>
        <v/>
      </c>
    </row>
    <row r="414" spans="2:6" s="16" customFormat="1" x14ac:dyDescent="0.25">
      <c r="B414" s="9" t="str">
        <f>+IF(MAX(B$7:B413)=$F$2,"",B413+1)</f>
        <v/>
      </c>
      <c r="C414" s="10" t="str">
        <f t="shared" si="27"/>
        <v/>
      </c>
      <c r="D414" s="11" t="str">
        <f t="shared" si="24"/>
        <v/>
      </c>
      <c r="E414" s="12" t="str">
        <f t="shared" si="25"/>
        <v/>
      </c>
      <c r="F414" s="13" t="str">
        <f t="shared" si="26"/>
        <v/>
      </c>
    </row>
    <row r="415" spans="2:6" s="16" customFormat="1" x14ac:dyDescent="0.25">
      <c r="B415" s="9" t="str">
        <f>+IF(MAX(B$7:B414)=$F$2,"",B414+1)</f>
        <v/>
      </c>
      <c r="C415" s="10" t="str">
        <f t="shared" si="27"/>
        <v/>
      </c>
      <c r="D415" s="11" t="str">
        <f t="shared" si="24"/>
        <v/>
      </c>
      <c r="E415" s="12" t="str">
        <f t="shared" si="25"/>
        <v/>
      </c>
      <c r="F415" s="13" t="str">
        <f t="shared" si="26"/>
        <v/>
      </c>
    </row>
    <row r="416" spans="2:6" s="16" customFormat="1" x14ac:dyDescent="0.25">
      <c r="B416" s="9" t="str">
        <f>+IF(MAX(B$7:B415)=$F$2,"",B415+1)</f>
        <v/>
      </c>
      <c r="C416" s="10" t="str">
        <f t="shared" si="27"/>
        <v/>
      </c>
      <c r="D416" s="11" t="str">
        <f t="shared" si="24"/>
        <v/>
      </c>
      <c r="E416" s="12" t="str">
        <f t="shared" si="25"/>
        <v/>
      </c>
      <c r="F416" s="13" t="str">
        <f t="shared" si="26"/>
        <v/>
      </c>
    </row>
    <row r="417" spans="2:6" s="16" customFormat="1" x14ac:dyDescent="0.25">
      <c r="B417" s="9" t="str">
        <f>+IF(MAX(B$7:B416)=$F$2,"",B416+1)</f>
        <v/>
      </c>
      <c r="C417" s="10" t="str">
        <f t="shared" si="27"/>
        <v/>
      </c>
      <c r="D417" s="11" t="str">
        <f t="shared" si="24"/>
        <v/>
      </c>
      <c r="E417" s="12" t="str">
        <f t="shared" si="25"/>
        <v/>
      </c>
      <c r="F417" s="13" t="str">
        <f t="shared" si="26"/>
        <v/>
      </c>
    </row>
    <row r="418" spans="2:6" s="16" customFormat="1" x14ac:dyDescent="0.25">
      <c r="B418" s="9" t="str">
        <f>+IF(MAX(B$7:B417)=$F$2,"",B417+1)</f>
        <v/>
      </c>
      <c r="C418" s="10" t="str">
        <f t="shared" si="27"/>
        <v/>
      </c>
      <c r="D418" s="11" t="str">
        <f t="shared" si="24"/>
        <v/>
      </c>
      <c r="E418" s="12" t="str">
        <f t="shared" si="25"/>
        <v/>
      </c>
      <c r="F418" s="13" t="str">
        <f t="shared" si="26"/>
        <v/>
      </c>
    </row>
    <row r="419" spans="2:6" s="16" customFormat="1" x14ac:dyDescent="0.25">
      <c r="B419" s="9" t="str">
        <f>+IF(MAX(B$7:B418)=$F$2,"",B418+1)</f>
        <v/>
      </c>
      <c r="C419" s="10" t="str">
        <f t="shared" si="27"/>
        <v/>
      </c>
      <c r="D419" s="11" t="str">
        <f t="shared" si="24"/>
        <v/>
      </c>
      <c r="E419" s="12" t="str">
        <f t="shared" si="25"/>
        <v/>
      </c>
      <c r="F419" s="13" t="str">
        <f t="shared" si="26"/>
        <v/>
      </c>
    </row>
    <row r="420" spans="2:6" s="16" customFormat="1" x14ac:dyDescent="0.25">
      <c r="B420" s="9" t="str">
        <f>+IF(MAX(B$7:B419)=$F$2,"",B419+1)</f>
        <v/>
      </c>
      <c r="C420" s="10" t="str">
        <f t="shared" si="27"/>
        <v/>
      </c>
      <c r="D420" s="11" t="str">
        <f t="shared" si="24"/>
        <v/>
      </c>
      <c r="E420" s="12" t="str">
        <f t="shared" si="25"/>
        <v/>
      </c>
      <c r="F420" s="13" t="str">
        <f t="shared" si="26"/>
        <v/>
      </c>
    </row>
    <row r="421" spans="2:6" s="16" customFormat="1" x14ac:dyDescent="0.25">
      <c r="B421" s="9" t="str">
        <f>+IF(MAX(B$7:B420)=$F$2,"",B420+1)</f>
        <v/>
      </c>
      <c r="C421" s="10" t="str">
        <f t="shared" si="27"/>
        <v/>
      </c>
      <c r="D421" s="11" t="str">
        <f t="shared" si="24"/>
        <v/>
      </c>
      <c r="E421" s="12" t="str">
        <f t="shared" si="25"/>
        <v/>
      </c>
      <c r="F421" s="13" t="str">
        <f t="shared" si="26"/>
        <v/>
      </c>
    </row>
    <row r="422" spans="2:6" s="16" customFormat="1" x14ac:dyDescent="0.25">
      <c r="B422" s="9" t="str">
        <f>+IF(MAX(B$7:B421)=$F$2,"",B421+1)</f>
        <v/>
      </c>
      <c r="C422" s="10" t="str">
        <f t="shared" si="27"/>
        <v/>
      </c>
      <c r="D422" s="11" t="str">
        <f t="shared" si="24"/>
        <v/>
      </c>
      <c r="E422" s="12" t="str">
        <f t="shared" si="25"/>
        <v/>
      </c>
      <c r="F422" s="13" t="str">
        <f t="shared" si="26"/>
        <v/>
      </c>
    </row>
    <row r="423" spans="2:6" s="16" customFormat="1" x14ac:dyDescent="0.25">
      <c r="B423" s="9" t="str">
        <f>+IF(MAX(B$7:B422)=$F$2,"",B422+1)</f>
        <v/>
      </c>
      <c r="C423" s="10" t="str">
        <f t="shared" si="27"/>
        <v/>
      </c>
      <c r="D423" s="11" t="str">
        <f t="shared" si="24"/>
        <v/>
      </c>
      <c r="E423" s="12" t="str">
        <f t="shared" si="25"/>
        <v/>
      </c>
      <c r="F423" s="13" t="str">
        <f t="shared" si="26"/>
        <v/>
      </c>
    </row>
    <row r="424" spans="2:6" s="16" customFormat="1" x14ac:dyDescent="0.25">
      <c r="B424" s="9" t="str">
        <f>+IF(MAX(B$7:B423)=$F$2,"",B423+1)</f>
        <v/>
      </c>
      <c r="C424" s="10" t="str">
        <f t="shared" si="27"/>
        <v/>
      </c>
      <c r="D424" s="11" t="str">
        <f t="shared" si="24"/>
        <v/>
      </c>
      <c r="E424" s="12" t="str">
        <f t="shared" si="25"/>
        <v/>
      </c>
      <c r="F424" s="13" t="str">
        <f t="shared" si="26"/>
        <v/>
      </c>
    </row>
    <row r="425" spans="2:6" s="16" customFormat="1" x14ac:dyDescent="0.25">
      <c r="B425" s="9" t="str">
        <f>+IF(MAX(B$7:B424)=$F$2,"",B424+1)</f>
        <v/>
      </c>
      <c r="C425" s="10" t="str">
        <f t="shared" si="27"/>
        <v/>
      </c>
      <c r="D425" s="11" t="str">
        <f t="shared" si="24"/>
        <v/>
      </c>
      <c r="E425" s="12" t="str">
        <f t="shared" si="25"/>
        <v/>
      </c>
      <c r="F425" s="13" t="str">
        <f t="shared" si="26"/>
        <v/>
      </c>
    </row>
    <row r="426" spans="2:6" s="16" customFormat="1" x14ac:dyDescent="0.25">
      <c r="B426" s="9" t="str">
        <f>+IF(MAX(B$7:B425)=$F$2,"",B425+1)</f>
        <v/>
      </c>
      <c r="C426" s="10" t="str">
        <f t="shared" si="27"/>
        <v/>
      </c>
      <c r="D426" s="11" t="str">
        <f t="shared" si="24"/>
        <v/>
      </c>
      <c r="E426" s="12" t="str">
        <f t="shared" si="25"/>
        <v/>
      </c>
      <c r="F426" s="13" t="str">
        <f t="shared" si="26"/>
        <v/>
      </c>
    </row>
    <row r="427" spans="2:6" s="16" customFormat="1" x14ac:dyDescent="0.25">
      <c r="B427" s="9" t="str">
        <f>+IF(MAX(B$7:B426)=$F$2,"",B426+1)</f>
        <v/>
      </c>
      <c r="C427" s="10" t="str">
        <f t="shared" si="27"/>
        <v/>
      </c>
      <c r="D427" s="11" t="str">
        <f t="shared" si="24"/>
        <v/>
      </c>
      <c r="E427" s="12" t="str">
        <f t="shared" si="25"/>
        <v/>
      </c>
      <c r="F427" s="13" t="str">
        <f t="shared" si="26"/>
        <v/>
      </c>
    </row>
    <row r="428" spans="2:6" s="16" customFormat="1" x14ac:dyDescent="0.25">
      <c r="B428" s="9" t="str">
        <f>+IF(MAX(B$7:B427)=$F$2,"",B427+1)</f>
        <v/>
      </c>
      <c r="C428" s="10" t="str">
        <f t="shared" si="27"/>
        <v/>
      </c>
      <c r="D428" s="11" t="str">
        <f t="shared" si="24"/>
        <v/>
      </c>
      <c r="E428" s="12" t="str">
        <f t="shared" si="25"/>
        <v/>
      </c>
      <c r="F428" s="13" t="str">
        <f t="shared" si="26"/>
        <v/>
      </c>
    </row>
    <row r="429" spans="2:6" s="16" customFormat="1" x14ac:dyDescent="0.25">
      <c r="B429" s="9" t="str">
        <f>+IF(MAX(B$7:B428)=$F$2,"",B428+1)</f>
        <v/>
      </c>
      <c r="C429" s="10" t="str">
        <f t="shared" si="27"/>
        <v/>
      </c>
      <c r="D429" s="11" t="str">
        <f t="shared" si="24"/>
        <v/>
      </c>
      <c r="E429" s="12" t="str">
        <f t="shared" si="25"/>
        <v/>
      </c>
      <c r="F429" s="13" t="str">
        <f t="shared" si="26"/>
        <v/>
      </c>
    </row>
    <row r="430" spans="2:6" s="16" customFormat="1" x14ac:dyDescent="0.25">
      <c r="B430" s="9" t="str">
        <f>+IF(MAX(B$7:B429)=$F$2,"",B429+1)</f>
        <v/>
      </c>
      <c r="C430" s="10" t="str">
        <f t="shared" si="27"/>
        <v/>
      </c>
      <c r="D430" s="11" t="str">
        <f t="shared" si="24"/>
        <v/>
      </c>
      <c r="E430" s="12" t="str">
        <f t="shared" si="25"/>
        <v/>
      </c>
      <c r="F430" s="13" t="str">
        <f t="shared" si="26"/>
        <v/>
      </c>
    </row>
    <row r="431" spans="2:6" s="16" customFormat="1" x14ac:dyDescent="0.25">
      <c r="B431" s="9" t="str">
        <f>+IF(MAX(B$7:B430)=$F$2,"",B430+1)</f>
        <v/>
      </c>
      <c r="C431" s="10" t="str">
        <f t="shared" si="27"/>
        <v/>
      </c>
      <c r="D431" s="11" t="str">
        <f t="shared" si="24"/>
        <v/>
      </c>
      <c r="E431" s="12" t="str">
        <f t="shared" si="25"/>
        <v/>
      </c>
      <c r="F431" s="13" t="str">
        <f t="shared" si="26"/>
        <v/>
      </c>
    </row>
    <row r="432" spans="2:6" s="16" customFormat="1" x14ac:dyDescent="0.25">
      <c r="B432" s="9" t="str">
        <f>+IF(MAX(B$7:B431)=$F$2,"",B431+1)</f>
        <v/>
      </c>
      <c r="C432" s="10" t="str">
        <f t="shared" si="27"/>
        <v/>
      </c>
      <c r="D432" s="11" t="str">
        <f t="shared" ref="D432:D495" si="28">+IF(B432="","",IF(B432&gt;$F$2,0,IF(B432=$F$2,C431,IF($E$609="francese",F432-E432,$C$7/$F$2))))</f>
        <v/>
      </c>
      <c r="E432" s="12" t="str">
        <f t="shared" ref="E432:E495" si="29">+IF(B432="","",ROUND(C431*$D$4/$D$3,2))</f>
        <v/>
      </c>
      <c r="F432" s="13" t="str">
        <f t="shared" ref="F432:F495" si="30">IF(B432="","",IF(B432&gt;$F$2,0,IF($E$609="francese",-PMT($D$4/$D$3,$F$2,$C$7,0,0),D432+E432)))</f>
        <v/>
      </c>
    </row>
    <row r="433" spans="2:6" s="16" customFormat="1" x14ac:dyDescent="0.25">
      <c r="B433" s="9" t="str">
        <f>+IF(MAX(B$7:B432)=$F$2,"",B432+1)</f>
        <v/>
      </c>
      <c r="C433" s="10" t="str">
        <f t="shared" ref="C433:C496" si="31">+IF(B433="","",C432-D433)</f>
        <v/>
      </c>
      <c r="D433" s="11" t="str">
        <f t="shared" si="28"/>
        <v/>
      </c>
      <c r="E433" s="12" t="str">
        <f t="shared" si="29"/>
        <v/>
      </c>
      <c r="F433" s="13" t="str">
        <f t="shared" si="30"/>
        <v/>
      </c>
    </row>
    <row r="434" spans="2:6" s="16" customFormat="1" x14ac:dyDescent="0.25">
      <c r="B434" s="9" t="str">
        <f>+IF(MAX(B$7:B433)=$F$2,"",B433+1)</f>
        <v/>
      </c>
      <c r="C434" s="10" t="str">
        <f t="shared" si="31"/>
        <v/>
      </c>
      <c r="D434" s="11" t="str">
        <f t="shared" si="28"/>
        <v/>
      </c>
      <c r="E434" s="12" t="str">
        <f t="shared" si="29"/>
        <v/>
      </c>
      <c r="F434" s="13" t="str">
        <f t="shared" si="30"/>
        <v/>
      </c>
    </row>
    <row r="435" spans="2:6" s="16" customFormat="1" x14ac:dyDescent="0.25">
      <c r="B435" s="9" t="str">
        <f>+IF(MAX(B$7:B434)=$F$2,"",B434+1)</f>
        <v/>
      </c>
      <c r="C435" s="10" t="str">
        <f t="shared" si="31"/>
        <v/>
      </c>
      <c r="D435" s="11" t="str">
        <f t="shared" si="28"/>
        <v/>
      </c>
      <c r="E435" s="12" t="str">
        <f t="shared" si="29"/>
        <v/>
      </c>
      <c r="F435" s="13" t="str">
        <f t="shared" si="30"/>
        <v/>
      </c>
    </row>
    <row r="436" spans="2:6" s="16" customFormat="1" x14ac:dyDescent="0.25">
      <c r="B436" s="9" t="str">
        <f>+IF(MAX(B$7:B435)=$F$2,"",B435+1)</f>
        <v/>
      </c>
      <c r="C436" s="10" t="str">
        <f t="shared" si="31"/>
        <v/>
      </c>
      <c r="D436" s="11" t="str">
        <f t="shared" si="28"/>
        <v/>
      </c>
      <c r="E436" s="12" t="str">
        <f t="shared" si="29"/>
        <v/>
      </c>
      <c r="F436" s="13" t="str">
        <f t="shared" si="30"/>
        <v/>
      </c>
    </row>
    <row r="437" spans="2:6" s="16" customFormat="1" x14ac:dyDescent="0.25">
      <c r="B437" s="9" t="str">
        <f>+IF(MAX(B$7:B436)=$F$2,"",B436+1)</f>
        <v/>
      </c>
      <c r="C437" s="10" t="str">
        <f t="shared" si="31"/>
        <v/>
      </c>
      <c r="D437" s="11" t="str">
        <f t="shared" si="28"/>
        <v/>
      </c>
      <c r="E437" s="12" t="str">
        <f t="shared" si="29"/>
        <v/>
      </c>
      <c r="F437" s="13" t="str">
        <f t="shared" si="30"/>
        <v/>
      </c>
    </row>
    <row r="438" spans="2:6" s="16" customFormat="1" x14ac:dyDescent="0.25">
      <c r="B438" s="9" t="str">
        <f>+IF(MAX(B$7:B437)=$F$2,"",B437+1)</f>
        <v/>
      </c>
      <c r="C438" s="10" t="str">
        <f t="shared" si="31"/>
        <v/>
      </c>
      <c r="D438" s="11" t="str">
        <f t="shared" si="28"/>
        <v/>
      </c>
      <c r="E438" s="12" t="str">
        <f t="shared" si="29"/>
        <v/>
      </c>
      <c r="F438" s="13" t="str">
        <f t="shared" si="30"/>
        <v/>
      </c>
    </row>
    <row r="439" spans="2:6" s="16" customFormat="1" x14ac:dyDescent="0.25">
      <c r="B439" s="9" t="str">
        <f>+IF(MAX(B$7:B438)=$F$2,"",B438+1)</f>
        <v/>
      </c>
      <c r="C439" s="10" t="str">
        <f t="shared" si="31"/>
        <v/>
      </c>
      <c r="D439" s="11" t="str">
        <f t="shared" si="28"/>
        <v/>
      </c>
      <c r="E439" s="12" t="str">
        <f t="shared" si="29"/>
        <v/>
      </c>
      <c r="F439" s="13" t="str">
        <f t="shared" si="30"/>
        <v/>
      </c>
    </row>
    <row r="440" spans="2:6" s="16" customFormat="1" x14ac:dyDescent="0.25">
      <c r="B440" s="9" t="str">
        <f>+IF(MAX(B$7:B439)=$F$2,"",B439+1)</f>
        <v/>
      </c>
      <c r="C440" s="10" t="str">
        <f t="shared" si="31"/>
        <v/>
      </c>
      <c r="D440" s="11" t="str">
        <f t="shared" si="28"/>
        <v/>
      </c>
      <c r="E440" s="12" t="str">
        <f t="shared" si="29"/>
        <v/>
      </c>
      <c r="F440" s="13" t="str">
        <f t="shared" si="30"/>
        <v/>
      </c>
    </row>
    <row r="441" spans="2:6" s="16" customFormat="1" x14ac:dyDescent="0.25">
      <c r="B441" s="9" t="str">
        <f>+IF(MAX(B$7:B440)=$F$2,"",B440+1)</f>
        <v/>
      </c>
      <c r="C441" s="10" t="str">
        <f t="shared" si="31"/>
        <v/>
      </c>
      <c r="D441" s="11" t="str">
        <f t="shared" si="28"/>
        <v/>
      </c>
      <c r="E441" s="12" t="str">
        <f t="shared" si="29"/>
        <v/>
      </c>
      <c r="F441" s="13" t="str">
        <f t="shared" si="30"/>
        <v/>
      </c>
    </row>
    <row r="442" spans="2:6" s="16" customFormat="1" x14ac:dyDescent="0.25">
      <c r="B442" s="9" t="str">
        <f>+IF(MAX(B$7:B441)=$F$2,"",B441+1)</f>
        <v/>
      </c>
      <c r="C442" s="10" t="str">
        <f t="shared" si="31"/>
        <v/>
      </c>
      <c r="D442" s="11" t="str">
        <f t="shared" si="28"/>
        <v/>
      </c>
      <c r="E442" s="12" t="str">
        <f t="shared" si="29"/>
        <v/>
      </c>
      <c r="F442" s="13" t="str">
        <f t="shared" si="30"/>
        <v/>
      </c>
    </row>
    <row r="443" spans="2:6" s="16" customFormat="1" x14ac:dyDescent="0.25">
      <c r="B443" s="9" t="str">
        <f>+IF(MAX(B$7:B442)=$F$2,"",B442+1)</f>
        <v/>
      </c>
      <c r="C443" s="10" t="str">
        <f t="shared" si="31"/>
        <v/>
      </c>
      <c r="D443" s="11" t="str">
        <f t="shared" si="28"/>
        <v/>
      </c>
      <c r="E443" s="12" t="str">
        <f t="shared" si="29"/>
        <v/>
      </c>
      <c r="F443" s="13" t="str">
        <f t="shared" si="30"/>
        <v/>
      </c>
    </row>
    <row r="444" spans="2:6" s="16" customFormat="1" x14ac:dyDescent="0.25">
      <c r="B444" s="9" t="str">
        <f>+IF(MAX(B$7:B443)=$F$2,"",B443+1)</f>
        <v/>
      </c>
      <c r="C444" s="10" t="str">
        <f t="shared" si="31"/>
        <v/>
      </c>
      <c r="D444" s="11" t="str">
        <f t="shared" si="28"/>
        <v/>
      </c>
      <c r="E444" s="12" t="str">
        <f t="shared" si="29"/>
        <v/>
      </c>
      <c r="F444" s="13" t="str">
        <f t="shared" si="30"/>
        <v/>
      </c>
    </row>
    <row r="445" spans="2:6" s="16" customFormat="1" x14ac:dyDescent="0.25">
      <c r="B445" s="9" t="str">
        <f>+IF(MAX(B$7:B444)=$F$2,"",B444+1)</f>
        <v/>
      </c>
      <c r="C445" s="10" t="str">
        <f t="shared" si="31"/>
        <v/>
      </c>
      <c r="D445" s="11" t="str">
        <f t="shared" si="28"/>
        <v/>
      </c>
      <c r="E445" s="12" t="str">
        <f t="shared" si="29"/>
        <v/>
      </c>
      <c r="F445" s="13" t="str">
        <f t="shared" si="30"/>
        <v/>
      </c>
    </row>
    <row r="446" spans="2:6" s="16" customFormat="1" x14ac:dyDescent="0.25">
      <c r="B446" s="9" t="str">
        <f>+IF(MAX(B$7:B445)=$F$2,"",B445+1)</f>
        <v/>
      </c>
      <c r="C446" s="10" t="str">
        <f t="shared" si="31"/>
        <v/>
      </c>
      <c r="D446" s="11" t="str">
        <f t="shared" si="28"/>
        <v/>
      </c>
      <c r="E446" s="12" t="str">
        <f t="shared" si="29"/>
        <v/>
      </c>
      <c r="F446" s="13" t="str">
        <f t="shared" si="30"/>
        <v/>
      </c>
    </row>
    <row r="447" spans="2:6" s="16" customFormat="1" x14ac:dyDescent="0.25">
      <c r="B447" s="9" t="str">
        <f>+IF(MAX(B$7:B446)=$F$2,"",B446+1)</f>
        <v/>
      </c>
      <c r="C447" s="10" t="str">
        <f t="shared" si="31"/>
        <v/>
      </c>
      <c r="D447" s="11" t="str">
        <f t="shared" si="28"/>
        <v/>
      </c>
      <c r="E447" s="12" t="str">
        <f t="shared" si="29"/>
        <v/>
      </c>
      <c r="F447" s="13" t="str">
        <f t="shared" si="30"/>
        <v/>
      </c>
    </row>
    <row r="448" spans="2:6" s="16" customFormat="1" x14ac:dyDescent="0.25">
      <c r="B448" s="9" t="str">
        <f>+IF(MAX(B$7:B447)=$F$2,"",B447+1)</f>
        <v/>
      </c>
      <c r="C448" s="10" t="str">
        <f t="shared" si="31"/>
        <v/>
      </c>
      <c r="D448" s="11" t="str">
        <f t="shared" si="28"/>
        <v/>
      </c>
      <c r="E448" s="12" t="str">
        <f t="shared" si="29"/>
        <v/>
      </c>
      <c r="F448" s="13" t="str">
        <f t="shared" si="30"/>
        <v/>
      </c>
    </row>
    <row r="449" spans="2:6" s="16" customFormat="1" x14ac:dyDescent="0.25">
      <c r="B449" s="9" t="str">
        <f>+IF(MAX(B$7:B448)=$F$2,"",B448+1)</f>
        <v/>
      </c>
      <c r="C449" s="10" t="str">
        <f t="shared" si="31"/>
        <v/>
      </c>
      <c r="D449" s="11" t="str">
        <f t="shared" si="28"/>
        <v/>
      </c>
      <c r="E449" s="12" t="str">
        <f t="shared" si="29"/>
        <v/>
      </c>
      <c r="F449" s="13" t="str">
        <f t="shared" si="30"/>
        <v/>
      </c>
    </row>
    <row r="450" spans="2:6" s="16" customFormat="1" x14ac:dyDescent="0.25">
      <c r="B450" s="9" t="str">
        <f>+IF(MAX(B$7:B449)=$F$2,"",B449+1)</f>
        <v/>
      </c>
      <c r="C450" s="10" t="str">
        <f t="shared" si="31"/>
        <v/>
      </c>
      <c r="D450" s="11" t="str">
        <f t="shared" si="28"/>
        <v/>
      </c>
      <c r="E450" s="12" t="str">
        <f t="shared" si="29"/>
        <v/>
      </c>
      <c r="F450" s="13" t="str">
        <f t="shared" si="30"/>
        <v/>
      </c>
    </row>
    <row r="451" spans="2:6" s="16" customFormat="1" x14ac:dyDescent="0.25">
      <c r="B451" s="9" t="str">
        <f>+IF(MAX(B$7:B450)=$F$2,"",B450+1)</f>
        <v/>
      </c>
      <c r="C451" s="10" t="str">
        <f t="shared" si="31"/>
        <v/>
      </c>
      <c r="D451" s="11" t="str">
        <f t="shared" si="28"/>
        <v/>
      </c>
      <c r="E451" s="12" t="str">
        <f t="shared" si="29"/>
        <v/>
      </c>
      <c r="F451" s="13" t="str">
        <f t="shared" si="30"/>
        <v/>
      </c>
    </row>
    <row r="452" spans="2:6" s="16" customFormat="1" x14ac:dyDescent="0.25">
      <c r="B452" s="9" t="str">
        <f>+IF(MAX(B$7:B451)=$F$2,"",B451+1)</f>
        <v/>
      </c>
      <c r="C452" s="10" t="str">
        <f t="shared" si="31"/>
        <v/>
      </c>
      <c r="D452" s="11" t="str">
        <f t="shared" si="28"/>
        <v/>
      </c>
      <c r="E452" s="12" t="str">
        <f t="shared" si="29"/>
        <v/>
      </c>
      <c r="F452" s="13" t="str">
        <f t="shared" si="30"/>
        <v/>
      </c>
    </row>
    <row r="453" spans="2:6" s="16" customFormat="1" x14ac:dyDescent="0.25">
      <c r="B453" s="9" t="str">
        <f>+IF(MAX(B$7:B452)=$F$2,"",B452+1)</f>
        <v/>
      </c>
      <c r="C453" s="10" t="str">
        <f t="shared" si="31"/>
        <v/>
      </c>
      <c r="D453" s="11" t="str">
        <f t="shared" si="28"/>
        <v/>
      </c>
      <c r="E453" s="12" t="str">
        <f t="shared" si="29"/>
        <v/>
      </c>
      <c r="F453" s="13" t="str">
        <f t="shared" si="30"/>
        <v/>
      </c>
    </row>
    <row r="454" spans="2:6" s="16" customFormat="1" x14ac:dyDescent="0.25">
      <c r="B454" s="9" t="str">
        <f>+IF(MAX(B$7:B453)=$F$2,"",B453+1)</f>
        <v/>
      </c>
      <c r="C454" s="10" t="str">
        <f t="shared" si="31"/>
        <v/>
      </c>
      <c r="D454" s="11" t="str">
        <f t="shared" si="28"/>
        <v/>
      </c>
      <c r="E454" s="12" t="str">
        <f t="shared" si="29"/>
        <v/>
      </c>
      <c r="F454" s="13" t="str">
        <f t="shared" si="30"/>
        <v/>
      </c>
    </row>
    <row r="455" spans="2:6" s="16" customFormat="1" x14ac:dyDescent="0.25">
      <c r="B455" s="9" t="str">
        <f>+IF(MAX(B$7:B454)=$F$2,"",B454+1)</f>
        <v/>
      </c>
      <c r="C455" s="10" t="str">
        <f t="shared" si="31"/>
        <v/>
      </c>
      <c r="D455" s="11" t="str">
        <f t="shared" si="28"/>
        <v/>
      </c>
      <c r="E455" s="12" t="str">
        <f t="shared" si="29"/>
        <v/>
      </c>
      <c r="F455" s="13" t="str">
        <f t="shared" si="30"/>
        <v/>
      </c>
    </row>
    <row r="456" spans="2:6" s="16" customFormat="1" x14ac:dyDescent="0.25">
      <c r="B456" s="9" t="str">
        <f>+IF(MAX(B$7:B455)=$F$2,"",B455+1)</f>
        <v/>
      </c>
      <c r="C456" s="10" t="str">
        <f t="shared" si="31"/>
        <v/>
      </c>
      <c r="D456" s="11" t="str">
        <f t="shared" si="28"/>
        <v/>
      </c>
      <c r="E456" s="12" t="str">
        <f t="shared" si="29"/>
        <v/>
      </c>
      <c r="F456" s="13" t="str">
        <f t="shared" si="30"/>
        <v/>
      </c>
    </row>
    <row r="457" spans="2:6" s="16" customFormat="1" x14ac:dyDescent="0.25">
      <c r="B457" s="9" t="str">
        <f>+IF(MAX(B$7:B456)=$F$2,"",B456+1)</f>
        <v/>
      </c>
      <c r="C457" s="10" t="str">
        <f t="shared" si="31"/>
        <v/>
      </c>
      <c r="D457" s="11" t="str">
        <f t="shared" si="28"/>
        <v/>
      </c>
      <c r="E457" s="12" t="str">
        <f t="shared" si="29"/>
        <v/>
      </c>
      <c r="F457" s="13" t="str">
        <f t="shared" si="30"/>
        <v/>
      </c>
    </row>
    <row r="458" spans="2:6" s="16" customFormat="1" x14ac:dyDescent="0.25">
      <c r="B458" s="9" t="str">
        <f>+IF(MAX(B$7:B457)=$F$2,"",B457+1)</f>
        <v/>
      </c>
      <c r="C458" s="10" t="str">
        <f t="shared" si="31"/>
        <v/>
      </c>
      <c r="D458" s="11" t="str">
        <f t="shared" si="28"/>
        <v/>
      </c>
      <c r="E458" s="12" t="str">
        <f t="shared" si="29"/>
        <v/>
      </c>
      <c r="F458" s="13" t="str">
        <f t="shared" si="30"/>
        <v/>
      </c>
    </row>
    <row r="459" spans="2:6" s="16" customFormat="1" x14ac:dyDescent="0.25">
      <c r="B459" s="9" t="str">
        <f>+IF(MAX(B$7:B458)=$F$2,"",B458+1)</f>
        <v/>
      </c>
      <c r="C459" s="10" t="str">
        <f t="shared" si="31"/>
        <v/>
      </c>
      <c r="D459" s="11" t="str">
        <f t="shared" si="28"/>
        <v/>
      </c>
      <c r="E459" s="12" t="str">
        <f t="shared" si="29"/>
        <v/>
      </c>
      <c r="F459" s="13" t="str">
        <f t="shared" si="30"/>
        <v/>
      </c>
    </row>
    <row r="460" spans="2:6" s="16" customFormat="1" x14ac:dyDescent="0.25">
      <c r="B460" s="9" t="str">
        <f>+IF(MAX(B$7:B459)=$F$2,"",B459+1)</f>
        <v/>
      </c>
      <c r="C460" s="10" t="str">
        <f t="shared" si="31"/>
        <v/>
      </c>
      <c r="D460" s="11" t="str">
        <f t="shared" si="28"/>
        <v/>
      </c>
      <c r="E460" s="12" t="str">
        <f t="shared" si="29"/>
        <v/>
      </c>
      <c r="F460" s="13" t="str">
        <f t="shared" si="30"/>
        <v/>
      </c>
    </row>
    <row r="461" spans="2:6" s="16" customFormat="1" x14ac:dyDescent="0.25">
      <c r="B461" s="9" t="str">
        <f>+IF(MAX(B$7:B460)=$F$2,"",B460+1)</f>
        <v/>
      </c>
      <c r="C461" s="10" t="str">
        <f t="shared" si="31"/>
        <v/>
      </c>
      <c r="D461" s="11" t="str">
        <f t="shared" si="28"/>
        <v/>
      </c>
      <c r="E461" s="12" t="str">
        <f t="shared" si="29"/>
        <v/>
      </c>
      <c r="F461" s="13" t="str">
        <f t="shared" si="30"/>
        <v/>
      </c>
    </row>
    <row r="462" spans="2:6" s="16" customFormat="1" x14ac:dyDescent="0.25">
      <c r="B462" s="9" t="str">
        <f>+IF(MAX(B$7:B461)=$F$2,"",B461+1)</f>
        <v/>
      </c>
      <c r="C462" s="10" t="str">
        <f t="shared" si="31"/>
        <v/>
      </c>
      <c r="D462" s="11" t="str">
        <f t="shared" si="28"/>
        <v/>
      </c>
      <c r="E462" s="12" t="str">
        <f t="shared" si="29"/>
        <v/>
      </c>
      <c r="F462" s="13" t="str">
        <f t="shared" si="30"/>
        <v/>
      </c>
    </row>
    <row r="463" spans="2:6" s="16" customFormat="1" x14ac:dyDescent="0.25">
      <c r="B463" s="9" t="str">
        <f>+IF(MAX(B$7:B462)=$F$2,"",B462+1)</f>
        <v/>
      </c>
      <c r="C463" s="10" t="str">
        <f t="shared" si="31"/>
        <v/>
      </c>
      <c r="D463" s="11" t="str">
        <f t="shared" si="28"/>
        <v/>
      </c>
      <c r="E463" s="12" t="str">
        <f t="shared" si="29"/>
        <v/>
      </c>
      <c r="F463" s="13" t="str">
        <f t="shared" si="30"/>
        <v/>
      </c>
    </row>
    <row r="464" spans="2:6" s="16" customFormat="1" x14ac:dyDescent="0.25">
      <c r="B464" s="9" t="str">
        <f>+IF(MAX(B$7:B463)=$F$2,"",B463+1)</f>
        <v/>
      </c>
      <c r="C464" s="10" t="str">
        <f t="shared" si="31"/>
        <v/>
      </c>
      <c r="D464" s="11" t="str">
        <f t="shared" si="28"/>
        <v/>
      </c>
      <c r="E464" s="12" t="str">
        <f t="shared" si="29"/>
        <v/>
      </c>
      <c r="F464" s="13" t="str">
        <f t="shared" si="30"/>
        <v/>
      </c>
    </row>
    <row r="465" spans="2:6" s="16" customFormat="1" x14ac:dyDescent="0.25">
      <c r="B465" s="9" t="str">
        <f>+IF(MAX(B$7:B464)=$F$2,"",B464+1)</f>
        <v/>
      </c>
      <c r="C465" s="10" t="str">
        <f t="shared" si="31"/>
        <v/>
      </c>
      <c r="D465" s="11" t="str">
        <f t="shared" si="28"/>
        <v/>
      </c>
      <c r="E465" s="12" t="str">
        <f t="shared" si="29"/>
        <v/>
      </c>
      <c r="F465" s="13" t="str">
        <f t="shared" si="30"/>
        <v/>
      </c>
    </row>
    <row r="466" spans="2:6" s="16" customFormat="1" x14ac:dyDescent="0.25">
      <c r="B466" s="9" t="str">
        <f>+IF(MAX(B$7:B465)=$F$2,"",B465+1)</f>
        <v/>
      </c>
      <c r="C466" s="10" t="str">
        <f t="shared" si="31"/>
        <v/>
      </c>
      <c r="D466" s="11" t="str">
        <f t="shared" si="28"/>
        <v/>
      </c>
      <c r="E466" s="12" t="str">
        <f t="shared" si="29"/>
        <v/>
      </c>
      <c r="F466" s="13" t="str">
        <f t="shared" si="30"/>
        <v/>
      </c>
    </row>
    <row r="467" spans="2:6" s="16" customFormat="1" x14ac:dyDescent="0.25">
      <c r="B467" s="9" t="str">
        <f>+IF(MAX(B$7:B466)=$F$2,"",B466+1)</f>
        <v/>
      </c>
      <c r="C467" s="10" t="str">
        <f t="shared" si="31"/>
        <v/>
      </c>
      <c r="D467" s="11" t="str">
        <f t="shared" si="28"/>
        <v/>
      </c>
      <c r="E467" s="12" t="str">
        <f t="shared" si="29"/>
        <v/>
      </c>
      <c r="F467" s="13" t="str">
        <f t="shared" si="30"/>
        <v/>
      </c>
    </row>
    <row r="468" spans="2:6" s="16" customFormat="1" x14ac:dyDescent="0.25">
      <c r="B468" s="9" t="str">
        <f>+IF(MAX(B$7:B467)=$F$2,"",B467+1)</f>
        <v/>
      </c>
      <c r="C468" s="10" t="str">
        <f t="shared" si="31"/>
        <v/>
      </c>
      <c r="D468" s="11" t="str">
        <f t="shared" si="28"/>
        <v/>
      </c>
      <c r="E468" s="12" t="str">
        <f t="shared" si="29"/>
        <v/>
      </c>
      <c r="F468" s="13" t="str">
        <f t="shared" si="30"/>
        <v/>
      </c>
    </row>
    <row r="469" spans="2:6" s="16" customFormat="1" x14ac:dyDescent="0.25">
      <c r="B469" s="9" t="str">
        <f>+IF(MAX(B$7:B468)=$F$2,"",B468+1)</f>
        <v/>
      </c>
      <c r="C469" s="10" t="str">
        <f t="shared" si="31"/>
        <v/>
      </c>
      <c r="D469" s="11" t="str">
        <f t="shared" si="28"/>
        <v/>
      </c>
      <c r="E469" s="12" t="str">
        <f t="shared" si="29"/>
        <v/>
      </c>
      <c r="F469" s="13" t="str">
        <f t="shared" si="30"/>
        <v/>
      </c>
    </row>
    <row r="470" spans="2:6" s="16" customFormat="1" x14ac:dyDescent="0.25">
      <c r="B470" s="9" t="str">
        <f>+IF(MAX(B$7:B469)=$F$2,"",B469+1)</f>
        <v/>
      </c>
      <c r="C470" s="10" t="str">
        <f t="shared" si="31"/>
        <v/>
      </c>
      <c r="D470" s="11" t="str">
        <f t="shared" si="28"/>
        <v/>
      </c>
      <c r="E470" s="12" t="str">
        <f t="shared" si="29"/>
        <v/>
      </c>
      <c r="F470" s="13" t="str">
        <f t="shared" si="30"/>
        <v/>
      </c>
    </row>
    <row r="471" spans="2:6" s="16" customFormat="1" x14ac:dyDescent="0.25">
      <c r="B471" s="9" t="str">
        <f>+IF(MAX(B$7:B470)=$F$2,"",B470+1)</f>
        <v/>
      </c>
      <c r="C471" s="10" t="str">
        <f t="shared" si="31"/>
        <v/>
      </c>
      <c r="D471" s="11" t="str">
        <f t="shared" si="28"/>
        <v/>
      </c>
      <c r="E471" s="12" t="str">
        <f t="shared" si="29"/>
        <v/>
      </c>
      <c r="F471" s="13" t="str">
        <f t="shared" si="30"/>
        <v/>
      </c>
    </row>
    <row r="472" spans="2:6" s="16" customFormat="1" x14ac:dyDescent="0.25">
      <c r="B472" s="9" t="str">
        <f>+IF(MAX(B$7:B471)=$F$2,"",B471+1)</f>
        <v/>
      </c>
      <c r="C472" s="10" t="str">
        <f t="shared" si="31"/>
        <v/>
      </c>
      <c r="D472" s="11" t="str">
        <f t="shared" si="28"/>
        <v/>
      </c>
      <c r="E472" s="12" t="str">
        <f t="shared" si="29"/>
        <v/>
      </c>
      <c r="F472" s="13" t="str">
        <f t="shared" si="30"/>
        <v/>
      </c>
    </row>
    <row r="473" spans="2:6" s="16" customFormat="1" x14ac:dyDescent="0.25">
      <c r="B473" s="9" t="str">
        <f>+IF(MAX(B$7:B472)=$F$2,"",B472+1)</f>
        <v/>
      </c>
      <c r="C473" s="10" t="str">
        <f t="shared" si="31"/>
        <v/>
      </c>
      <c r="D473" s="11" t="str">
        <f t="shared" si="28"/>
        <v/>
      </c>
      <c r="E473" s="12" t="str">
        <f t="shared" si="29"/>
        <v/>
      </c>
      <c r="F473" s="13" t="str">
        <f t="shared" si="30"/>
        <v/>
      </c>
    </row>
    <row r="474" spans="2:6" s="16" customFormat="1" x14ac:dyDescent="0.25">
      <c r="B474" s="9" t="str">
        <f>+IF(MAX(B$7:B473)=$F$2,"",B473+1)</f>
        <v/>
      </c>
      <c r="C474" s="10" t="str">
        <f t="shared" si="31"/>
        <v/>
      </c>
      <c r="D474" s="11" t="str">
        <f t="shared" si="28"/>
        <v/>
      </c>
      <c r="E474" s="12" t="str">
        <f t="shared" si="29"/>
        <v/>
      </c>
      <c r="F474" s="13" t="str">
        <f t="shared" si="30"/>
        <v/>
      </c>
    </row>
    <row r="475" spans="2:6" s="16" customFormat="1" x14ac:dyDescent="0.25">
      <c r="B475" s="9" t="str">
        <f>+IF(MAX(B$7:B474)=$F$2,"",B474+1)</f>
        <v/>
      </c>
      <c r="C475" s="10" t="str">
        <f t="shared" si="31"/>
        <v/>
      </c>
      <c r="D475" s="11" t="str">
        <f t="shared" si="28"/>
        <v/>
      </c>
      <c r="E475" s="12" t="str">
        <f t="shared" si="29"/>
        <v/>
      </c>
      <c r="F475" s="13" t="str">
        <f t="shared" si="30"/>
        <v/>
      </c>
    </row>
    <row r="476" spans="2:6" s="16" customFormat="1" x14ac:dyDescent="0.25">
      <c r="B476" s="9" t="str">
        <f>+IF(MAX(B$7:B475)=$F$2,"",B475+1)</f>
        <v/>
      </c>
      <c r="C476" s="10" t="str">
        <f t="shared" si="31"/>
        <v/>
      </c>
      <c r="D476" s="11" t="str">
        <f t="shared" si="28"/>
        <v/>
      </c>
      <c r="E476" s="12" t="str">
        <f t="shared" si="29"/>
        <v/>
      </c>
      <c r="F476" s="13" t="str">
        <f t="shared" si="30"/>
        <v/>
      </c>
    </row>
    <row r="477" spans="2:6" s="16" customFormat="1" x14ac:dyDescent="0.25">
      <c r="B477" s="9" t="str">
        <f>+IF(MAX(B$7:B476)=$F$2,"",B476+1)</f>
        <v/>
      </c>
      <c r="C477" s="10" t="str">
        <f t="shared" si="31"/>
        <v/>
      </c>
      <c r="D477" s="11" t="str">
        <f t="shared" si="28"/>
        <v/>
      </c>
      <c r="E477" s="12" t="str">
        <f t="shared" si="29"/>
        <v/>
      </c>
      <c r="F477" s="13" t="str">
        <f t="shared" si="30"/>
        <v/>
      </c>
    </row>
    <row r="478" spans="2:6" s="16" customFormat="1" x14ac:dyDescent="0.25">
      <c r="B478" s="9" t="str">
        <f>+IF(MAX(B$7:B477)=$F$2,"",B477+1)</f>
        <v/>
      </c>
      <c r="C478" s="10" t="str">
        <f t="shared" si="31"/>
        <v/>
      </c>
      <c r="D478" s="11" t="str">
        <f t="shared" si="28"/>
        <v/>
      </c>
      <c r="E478" s="12" t="str">
        <f t="shared" si="29"/>
        <v/>
      </c>
      <c r="F478" s="13" t="str">
        <f t="shared" si="30"/>
        <v/>
      </c>
    </row>
    <row r="479" spans="2:6" s="16" customFormat="1" x14ac:dyDescent="0.25">
      <c r="B479" s="9" t="str">
        <f>+IF(MAX(B$7:B478)=$F$2,"",B478+1)</f>
        <v/>
      </c>
      <c r="C479" s="10" t="str">
        <f t="shared" si="31"/>
        <v/>
      </c>
      <c r="D479" s="11" t="str">
        <f t="shared" si="28"/>
        <v/>
      </c>
      <c r="E479" s="12" t="str">
        <f t="shared" si="29"/>
        <v/>
      </c>
      <c r="F479" s="13" t="str">
        <f t="shared" si="30"/>
        <v/>
      </c>
    </row>
    <row r="480" spans="2:6" s="16" customFormat="1" x14ac:dyDescent="0.25">
      <c r="B480" s="9" t="str">
        <f>+IF(MAX(B$7:B479)=$F$2,"",B479+1)</f>
        <v/>
      </c>
      <c r="C480" s="10" t="str">
        <f t="shared" si="31"/>
        <v/>
      </c>
      <c r="D480" s="11" t="str">
        <f t="shared" si="28"/>
        <v/>
      </c>
      <c r="E480" s="12" t="str">
        <f t="shared" si="29"/>
        <v/>
      </c>
      <c r="F480" s="13" t="str">
        <f t="shared" si="30"/>
        <v/>
      </c>
    </row>
    <row r="481" spans="2:6" s="16" customFormat="1" x14ac:dyDescent="0.25">
      <c r="B481" s="9" t="str">
        <f>+IF(MAX(B$7:B480)=$F$2,"",B480+1)</f>
        <v/>
      </c>
      <c r="C481" s="10" t="str">
        <f t="shared" si="31"/>
        <v/>
      </c>
      <c r="D481" s="11" t="str">
        <f t="shared" si="28"/>
        <v/>
      </c>
      <c r="E481" s="12" t="str">
        <f t="shared" si="29"/>
        <v/>
      </c>
      <c r="F481" s="13" t="str">
        <f t="shared" si="30"/>
        <v/>
      </c>
    </row>
    <row r="482" spans="2:6" s="16" customFormat="1" x14ac:dyDescent="0.25">
      <c r="B482" s="9" t="str">
        <f>+IF(MAX(B$7:B481)=$F$2,"",B481+1)</f>
        <v/>
      </c>
      <c r="C482" s="10" t="str">
        <f t="shared" si="31"/>
        <v/>
      </c>
      <c r="D482" s="11" t="str">
        <f t="shared" si="28"/>
        <v/>
      </c>
      <c r="E482" s="12" t="str">
        <f t="shared" si="29"/>
        <v/>
      </c>
      <c r="F482" s="13" t="str">
        <f t="shared" si="30"/>
        <v/>
      </c>
    </row>
    <row r="483" spans="2:6" s="16" customFormat="1" x14ac:dyDescent="0.25">
      <c r="B483" s="9" t="str">
        <f>+IF(MAX(B$7:B482)=$F$2,"",B482+1)</f>
        <v/>
      </c>
      <c r="C483" s="10" t="str">
        <f t="shared" si="31"/>
        <v/>
      </c>
      <c r="D483" s="11" t="str">
        <f t="shared" si="28"/>
        <v/>
      </c>
      <c r="E483" s="12" t="str">
        <f t="shared" si="29"/>
        <v/>
      </c>
      <c r="F483" s="13" t="str">
        <f t="shared" si="30"/>
        <v/>
      </c>
    </row>
    <row r="484" spans="2:6" s="16" customFormat="1" x14ac:dyDescent="0.25">
      <c r="B484" s="9" t="str">
        <f>+IF(MAX(B$7:B483)=$F$2,"",B483+1)</f>
        <v/>
      </c>
      <c r="C484" s="10" t="str">
        <f t="shared" si="31"/>
        <v/>
      </c>
      <c r="D484" s="11" t="str">
        <f t="shared" si="28"/>
        <v/>
      </c>
      <c r="E484" s="12" t="str">
        <f t="shared" si="29"/>
        <v/>
      </c>
      <c r="F484" s="13" t="str">
        <f t="shared" si="30"/>
        <v/>
      </c>
    </row>
    <row r="485" spans="2:6" s="16" customFormat="1" x14ac:dyDescent="0.25">
      <c r="B485" s="9" t="str">
        <f>+IF(MAX(B$7:B484)=$F$2,"",B484+1)</f>
        <v/>
      </c>
      <c r="C485" s="10" t="str">
        <f t="shared" si="31"/>
        <v/>
      </c>
      <c r="D485" s="11" t="str">
        <f t="shared" si="28"/>
        <v/>
      </c>
      <c r="E485" s="12" t="str">
        <f t="shared" si="29"/>
        <v/>
      </c>
      <c r="F485" s="13" t="str">
        <f t="shared" si="30"/>
        <v/>
      </c>
    </row>
    <row r="486" spans="2:6" s="16" customFormat="1" x14ac:dyDescent="0.25">
      <c r="B486" s="9" t="str">
        <f>+IF(MAX(B$7:B485)=$F$2,"",B485+1)</f>
        <v/>
      </c>
      <c r="C486" s="10" t="str">
        <f t="shared" si="31"/>
        <v/>
      </c>
      <c r="D486" s="11" t="str">
        <f t="shared" si="28"/>
        <v/>
      </c>
      <c r="E486" s="12" t="str">
        <f t="shared" si="29"/>
        <v/>
      </c>
      <c r="F486" s="13" t="str">
        <f t="shared" si="30"/>
        <v/>
      </c>
    </row>
    <row r="487" spans="2:6" s="16" customFormat="1" x14ac:dyDescent="0.25">
      <c r="B487" s="9" t="str">
        <f>+IF(MAX(B$7:B486)=$F$2,"",B486+1)</f>
        <v/>
      </c>
      <c r="C487" s="10" t="str">
        <f t="shared" si="31"/>
        <v/>
      </c>
      <c r="D487" s="11" t="str">
        <f t="shared" si="28"/>
        <v/>
      </c>
      <c r="E487" s="12" t="str">
        <f t="shared" si="29"/>
        <v/>
      </c>
      <c r="F487" s="13" t="str">
        <f t="shared" si="30"/>
        <v/>
      </c>
    </row>
    <row r="488" spans="2:6" s="16" customFormat="1" x14ac:dyDescent="0.25">
      <c r="B488" s="9" t="str">
        <f>+IF(MAX(B$7:B487)=$F$2,"",B487+1)</f>
        <v/>
      </c>
      <c r="C488" s="10" t="str">
        <f t="shared" si="31"/>
        <v/>
      </c>
      <c r="D488" s="11" t="str">
        <f t="shared" si="28"/>
        <v/>
      </c>
      <c r="E488" s="12" t="str">
        <f t="shared" si="29"/>
        <v/>
      </c>
      <c r="F488" s="10" t="str">
        <f t="shared" si="30"/>
        <v/>
      </c>
    </row>
    <row r="489" spans="2:6" s="16" customFormat="1" x14ac:dyDescent="0.25">
      <c r="B489" s="9" t="str">
        <f>+IF(MAX(B$7:B488)=$F$2,"",B488+1)</f>
        <v/>
      </c>
      <c r="C489" s="10" t="str">
        <f t="shared" si="31"/>
        <v/>
      </c>
      <c r="D489" s="11" t="str">
        <f t="shared" si="28"/>
        <v/>
      </c>
      <c r="E489" s="12" t="str">
        <f t="shared" si="29"/>
        <v/>
      </c>
      <c r="F489" s="10" t="str">
        <f t="shared" si="30"/>
        <v/>
      </c>
    </row>
    <row r="490" spans="2:6" s="16" customFormat="1" x14ac:dyDescent="0.25">
      <c r="B490" s="9" t="str">
        <f>+IF(MAX(B$7:B489)=$F$2,"",B489+1)</f>
        <v/>
      </c>
      <c r="C490" s="10" t="str">
        <f t="shared" si="31"/>
        <v/>
      </c>
      <c r="D490" s="11" t="str">
        <f t="shared" si="28"/>
        <v/>
      </c>
      <c r="E490" s="12" t="str">
        <f t="shared" si="29"/>
        <v/>
      </c>
      <c r="F490" s="10" t="str">
        <f t="shared" si="30"/>
        <v/>
      </c>
    </row>
    <row r="491" spans="2:6" s="16" customFormat="1" x14ac:dyDescent="0.25">
      <c r="B491" s="9" t="str">
        <f>+IF(MAX(B$7:B490)=$F$2,"",B490+1)</f>
        <v/>
      </c>
      <c r="C491" s="10" t="str">
        <f t="shared" si="31"/>
        <v/>
      </c>
      <c r="D491" s="11" t="str">
        <f t="shared" si="28"/>
        <v/>
      </c>
      <c r="E491" s="12" t="str">
        <f t="shared" si="29"/>
        <v/>
      </c>
      <c r="F491" s="10" t="str">
        <f t="shared" si="30"/>
        <v/>
      </c>
    </row>
    <row r="492" spans="2:6" s="16" customFormat="1" x14ac:dyDescent="0.25">
      <c r="B492" s="9" t="str">
        <f>+IF(MAX(B$7:B491)=$F$2,"",B491+1)</f>
        <v/>
      </c>
      <c r="C492" s="10" t="str">
        <f t="shared" si="31"/>
        <v/>
      </c>
      <c r="D492" s="11" t="str">
        <f t="shared" si="28"/>
        <v/>
      </c>
      <c r="E492" s="12" t="str">
        <f t="shared" si="29"/>
        <v/>
      </c>
      <c r="F492" s="10" t="str">
        <f t="shared" si="30"/>
        <v/>
      </c>
    </row>
    <row r="493" spans="2:6" s="16" customFormat="1" x14ac:dyDescent="0.25">
      <c r="B493" s="9" t="str">
        <f>+IF(MAX(B$7:B492)=$F$2,"",B492+1)</f>
        <v/>
      </c>
      <c r="C493" s="10" t="str">
        <f t="shared" si="31"/>
        <v/>
      </c>
      <c r="D493" s="11" t="str">
        <f t="shared" si="28"/>
        <v/>
      </c>
      <c r="E493" s="12" t="str">
        <f t="shared" si="29"/>
        <v/>
      </c>
      <c r="F493" s="10" t="str">
        <f t="shared" si="30"/>
        <v/>
      </c>
    </row>
    <row r="494" spans="2:6" s="16" customFormat="1" x14ac:dyDescent="0.25">
      <c r="B494" s="9" t="str">
        <f>+IF(MAX(B$7:B493)=$F$2,"",B493+1)</f>
        <v/>
      </c>
      <c r="C494" s="10" t="str">
        <f t="shared" si="31"/>
        <v/>
      </c>
      <c r="D494" s="11" t="str">
        <f t="shared" si="28"/>
        <v/>
      </c>
      <c r="E494" s="12" t="str">
        <f t="shared" si="29"/>
        <v/>
      </c>
      <c r="F494" s="10" t="str">
        <f t="shared" si="30"/>
        <v/>
      </c>
    </row>
    <row r="495" spans="2:6" s="16" customFormat="1" x14ac:dyDescent="0.25">
      <c r="B495" s="9" t="str">
        <f>+IF(MAX(B$7:B494)=$F$2,"",B494+1)</f>
        <v/>
      </c>
      <c r="C495" s="10" t="str">
        <f t="shared" si="31"/>
        <v/>
      </c>
      <c r="D495" s="11" t="str">
        <f t="shared" si="28"/>
        <v/>
      </c>
      <c r="E495" s="12" t="str">
        <f t="shared" si="29"/>
        <v/>
      </c>
      <c r="F495" s="10" t="str">
        <f t="shared" si="30"/>
        <v/>
      </c>
    </row>
    <row r="496" spans="2:6" s="16" customFormat="1" x14ac:dyDescent="0.25">
      <c r="B496" s="9" t="str">
        <f>+IF(MAX(B$7:B495)=$F$2,"",B495+1)</f>
        <v/>
      </c>
      <c r="C496" s="10" t="str">
        <f t="shared" si="31"/>
        <v/>
      </c>
      <c r="D496" s="11" t="str">
        <f t="shared" ref="D496:D507" si="32">+IF(B496="","",IF(B496&gt;$F$2,0,IF(B496=$F$2,C495,IF($E$609="francese",F496-E496,$C$7/$F$2))))</f>
        <v/>
      </c>
      <c r="E496" s="12" t="str">
        <f t="shared" ref="E496:E507" si="33">+IF(B496="","",ROUND(C495*$D$4/$D$3,2))</f>
        <v/>
      </c>
      <c r="F496" s="10" t="str">
        <f t="shared" ref="F496:F507" si="34">IF(B496="","",IF(B496&gt;$F$2,0,IF($E$609="francese",-PMT($D$4/$D$3,$F$2,$C$7,0,0),D496+E496)))</f>
        <v/>
      </c>
    </row>
    <row r="497" spans="2:6" s="16" customFormat="1" x14ac:dyDescent="0.25">
      <c r="B497" s="9" t="str">
        <f>+IF(MAX(B$7:B496)=$F$2,"",B496+1)</f>
        <v/>
      </c>
      <c r="C497" s="10" t="str">
        <f t="shared" ref="C497:C507" si="35">+IF(B497="","",C496-D497)</f>
        <v/>
      </c>
      <c r="D497" s="11" t="str">
        <f t="shared" si="32"/>
        <v/>
      </c>
      <c r="E497" s="12" t="str">
        <f t="shared" si="33"/>
        <v/>
      </c>
      <c r="F497" s="10" t="str">
        <f t="shared" si="34"/>
        <v/>
      </c>
    </row>
    <row r="498" spans="2:6" s="16" customFormat="1" x14ac:dyDescent="0.25">
      <c r="B498" s="9" t="str">
        <f>+IF(MAX(B$7:B497)=$F$2,"",B497+1)</f>
        <v/>
      </c>
      <c r="C498" s="10" t="str">
        <f t="shared" si="35"/>
        <v/>
      </c>
      <c r="D498" s="11" t="str">
        <f t="shared" si="32"/>
        <v/>
      </c>
      <c r="E498" s="12" t="str">
        <f t="shared" si="33"/>
        <v/>
      </c>
      <c r="F498" s="10" t="str">
        <f t="shared" si="34"/>
        <v/>
      </c>
    </row>
    <row r="499" spans="2:6" s="16" customFormat="1" x14ac:dyDescent="0.25">
      <c r="B499" s="9" t="str">
        <f>+IF(MAX(B$7:B498)=$F$2,"",B498+1)</f>
        <v/>
      </c>
      <c r="C499" s="10" t="str">
        <f t="shared" si="35"/>
        <v/>
      </c>
      <c r="D499" s="11" t="str">
        <f t="shared" si="32"/>
        <v/>
      </c>
      <c r="E499" s="12" t="str">
        <f t="shared" si="33"/>
        <v/>
      </c>
      <c r="F499" s="10" t="str">
        <f t="shared" si="34"/>
        <v/>
      </c>
    </row>
    <row r="500" spans="2:6" s="16" customFormat="1" x14ac:dyDescent="0.25">
      <c r="B500" s="9" t="str">
        <f>+IF(MAX(B$7:B499)=$F$2,"",B499+1)</f>
        <v/>
      </c>
      <c r="C500" s="10" t="str">
        <f t="shared" si="35"/>
        <v/>
      </c>
      <c r="D500" s="11" t="str">
        <f t="shared" si="32"/>
        <v/>
      </c>
      <c r="E500" s="12" t="str">
        <f t="shared" si="33"/>
        <v/>
      </c>
      <c r="F500" s="10" t="str">
        <f t="shared" si="34"/>
        <v/>
      </c>
    </row>
    <row r="501" spans="2:6" s="16" customFormat="1" x14ac:dyDescent="0.25">
      <c r="B501" s="9" t="str">
        <f>+IF(MAX(B$7:B500)=$F$2,"",B500+1)</f>
        <v/>
      </c>
      <c r="C501" s="10" t="str">
        <f t="shared" si="35"/>
        <v/>
      </c>
      <c r="D501" s="11" t="str">
        <f t="shared" si="32"/>
        <v/>
      </c>
      <c r="E501" s="12" t="str">
        <f t="shared" si="33"/>
        <v/>
      </c>
      <c r="F501" s="10" t="str">
        <f t="shared" si="34"/>
        <v/>
      </c>
    </row>
    <row r="502" spans="2:6" s="16" customFormat="1" x14ac:dyDescent="0.25">
      <c r="B502" s="9" t="str">
        <f>+IF(MAX(B$7:B501)=$F$2,"",B501+1)</f>
        <v/>
      </c>
      <c r="C502" s="10" t="str">
        <f t="shared" si="35"/>
        <v/>
      </c>
      <c r="D502" s="11" t="str">
        <f t="shared" si="32"/>
        <v/>
      </c>
      <c r="E502" s="12" t="str">
        <f t="shared" si="33"/>
        <v/>
      </c>
      <c r="F502" s="10" t="str">
        <f t="shared" si="34"/>
        <v/>
      </c>
    </row>
    <row r="503" spans="2:6" s="16" customFormat="1" x14ac:dyDescent="0.25">
      <c r="B503" s="9" t="str">
        <f>+IF(MAX(B$7:B502)=$F$2,"",B502+1)</f>
        <v/>
      </c>
      <c r="C503" s="10" t="str">
        <f t="shared" si="35"/>
        <v/>
      </c>
      <c r="D503" s="11" t="str">
        <f t="shared" si="32"/>
        <v/>
      </c>
      <c r="E503" s="12" t="str">
        <f t="shared" si="33"/>
        <v/>
      </c>
      <c r="F503" s="10" t="str">
        <f t="shared" si="34"/>
        <v/>
      </c>
    </row>
    <row r="504" spans="2:6" s="16" customFormat="1" x14ac:dyDescent="0.25">
      <c r="B504" s="9" t="str">
        <f>+IF(MAX(B$7:B503)=$F$2,"",B503+1)</f>
        <v/>
      </c>
      <c r="C504" s="10" t="str">
        <f t="shared" si="35"/>
        <v/>
      </c>
      <c r="D504" s="11" t="str">
        <f t="shared" si="32"/>
        <v/>
      </c>
      <c r="E504" s="12" t="str">
        <f t="shared" si="33"/>
        <v/>
      </c>
      <c r="F504" s="10" t="str">
        <f t="shared" si="34"/>
        <v/>
      </c>
    </row>
    <row r="505" spans="2:6" s="16" customFormat="1" x14ac:dyDescent="0.25">
      <c r="B505" s="9" t="str">
        <f>+IF(MAX(B$7:B504)=$F$2,"",B504+1)</f>
        <v/>
      </c>
      <c r="C505" s="10" t="str">
        <f t="shared" si="35"/>
        <v/>
      </c>
      <c r="D505" s="11" t="str">
        <f t="shared" si="32"/>
        <v/>
      </c>
      <c r="E505" s="12" t="str">
        <f t="shared" si="33"/>
        <v/>
      </c>
      <c r="F505" s="10" t="str">
        <f t="shared" si="34"/>
        <v/>
      </c>
    </row>
    <row r="506" spans="2:6" s="16" customFormat="1" x14ac:dyDescent="0.25">
      <c r="B506" s="9" t="str">
        <f>+IF(MAX(B$7:B505)=$F$2,"",B505+1)</f>
        <v/>
      </c>
      <c r="C506" s="10" t="str">
        <f t="shared" si="35"/>
        <v/>
      </c>
      <c r="D506" s="11" t="str">
        <f t="shared" si="32"/>
        <v/>
      </c>
      <c r="E506" s="12" t="str">
        <f t="shared" si="33"/>
        <v/>
      </c>
      <c r="F506" s="10" t="str">
        <f t="shared" si="34"/>
        <v/>
      </c>
    </row>
    <row r="507" spans="2:6" s="16" customFormat="1" x14ac:dyDescent="0.25">
      <c r="B507" s="9" t="str">
        <f>+IF(MAX(B$7:B506)=$F$2,"",B506+1)</f>
        <v/>
      </c>
      <c r="C507" s="10" t="str">
        <f t="shared" si="35"/>
        <v/>
      </c>
      <c r="D507" s="11" t="str">
        <f t="shared" si="32"/>
        <v/>
      </c>
      <c r="E507" s="12" t="str">
        <f t="shared" si="33"/>
        <v/>
      </c>
      <c r="F507" s="10" t="str">
        <f t="shared" si="34"/>
        <v/>
      </c>
    </row>
    <row r="508" spans="2:6" s="16" customFormat="1" x14ac:dyDescent="0.25">
      <c r="B508" s="9"/>
      <c r="C508" s="10"/>
      <c r="D508" s="11"/>
      <c r="E508" s="12"/>
      <c r="F508" s="10"/>
    </row>
    <row r="509" spans="2:6" s="16" customFormat="1" x14ac:dyDescent="0.25">
      <c r="B509" s="9"/>
      <c r="C509" s="17"/>
      <c r="E509" s="18"/>
      <c r="F509" s="17"/>
    </row>
    <row r="510" spans="2:6" s="16" customFormat="1" x14ac:dyDescent="0.25">
      <c r="B510" s="9"/>
      <c r="C510" s="17"/>
      <c r="E510" s="18"/>
      <c r="F510" s="17"/>
    </row>
    <row r="511" spans="2:6" s="16" customFormat="1" x14ac:dyDescent="0.25">
      <c r="B511" s="9"/>
      <c r="C511" s="17"/>
      <c r="E511" s="18"/>
      <c r="F511" s="17"/>
    </row>
    <row r="512" spans="2:6" s="16" customFormat="1" x14ac:dyDescent="0.25">
      <c r="B512" s="9"/>
      <c r="C512" s="17"/>
      <c r="E512" s="18"/>
      <c r="F512" s="17"/>
    </row>
    <row r="513" spans="2:6" s="16" customFormat="1" x14ac:dyDescent="0.25">
      <c r="B513" s="9"/>
      <c r="C513" s="17"/>
      <c r="E513" s="18"/>
      <c r="F513" s="17"/>
    </row>
    <row r="514" spans="2:6" s="16" customFormat="1" x14ac:dyDescent="0.25">
      <c r="B514" s="9"/>
      <c r="C514" s="17"/>
      <c r="E514" s="18"/>
      <c r="F514" s="17"/>
    </row>
    <row r="515" spans="2:6" s="16" customFormat="1" x14ac:dyDescent="0.25">
      <c r="B515" s="9"/>
      <c r="C515" s="17"/>
      <c r="E515" s="18"/>
      <c r="F515" s="17"/>
    </row>
    <row r="516" spans="2:6" s="16" customFormat="1" x14ac:dyDescent="0.25">
      <c r="B516" s="9"/>
      <c r="C516" s="17"/>
      <c r="E516" s="18"/>
      <c r="F516" s="17"/>
    </row>
    <row r="517" spans="2:6" s="16" customFormat="1" x14ac:dyDescent="0.25">
      <c r="B517" s="9"/>
      <c r="C517" s="17"/>
      <c r="E517" s="18"/>
      <c r="F517" s="17"/>
    </row>
    <row r="518" spans="2:6" s="16" customFormat="1" x14ac:dyDescent="0.25">
      <c r="B518" s="9"/>
      <c r="C518" s="17"/>
      <c r="E518" s="18"/>
      <c r="F518" s="17"/>
    </row>
    <row r="519" spans="2:6" s="16" customFormat="1" x14ac:dyDescent="0.25">
      <c r="B519" s="9"/>
      <c r="C519" s="17"/>
      <c r="E519" s="18"/>
      <c r="F519" s="17"/>
    </row>
    <row r="520" spans="2:6" s="16" customFormat="1" x14ac:dyDescent="0.25">
      <c r="B520" s="9"/>
      <c r="C520" s="17"/>
      <c r="E520" s="18"/>
      <c r="F520" s="17"/>
    </row>
    <row r="521" spans="2:6" s="16" customFormat="1" x14ac:dyDescent="0.25">
      <c r="B521" s="9"/>
      <c r="C521" s="17"/>
      <c r="E521" s="18"/>
      <c r="F521" s="17"/>
    </row>
    <row r="522" spans="2:6" s="16" customFormat="1" x14ac:dyDescent="0.25">
      <c r="B522" s="9"/>
      <c r="C522" s="17"/>
      <c r="E522" s="18"/>
      <c r="F522" s="17"/>
    </row>
    <row r="523" spans="2:6" s="16" customFormat="1" x14ac:dyDescent="0.25">
      <c r="B523" s="9"/>
      <c r="C523" s="17"/>
      <c r="E523" s="18"/>
      <c r="F523" s="17"/>
    </row>
    <row r="524" spans="2:6" s="16" customFormat="1" x14ac:dyDescent="0.25">
      <c r="B524" s="9"/>
      <c r="C524" s="17"/>
      <c r="E524" s="18"/>
      <c r="F524" s="17"/>
    </row>
    <row r="525" spans="2:6" s="16" customFormat="1" x14ac:dyDescent="0.25">
      <c r="B525" s="9"/>
      <c r="C525" s="17"/>
      <c r="E525" s="18"/>
      <c r="F525" s="17"/>
    </row>
    <row r="526" spans="2:6" s="16" customFormat="1" x14ac:dyDescent="0.25">
      <c r="B526" s="9"/>
      <c r="C526" s="17"/>
      <c r="E526" s="18"/>
      <c r="F526" s="17"/>
    </row>
    <row r="527" spans="2:6" s="16" customFormat="1" x14ac:dyDescent="0.25">
      <c r="B527" s="9"/>
      <c r="C527" s="17"/>
      <c r="E527" s="18"/>
      <c r="F527" s="17"/>
    </row>
    <row r="528" spans="2:6" s="16" customFormat="1" x14ac:dyDescent="0.25">
      <c r="B528" s="9"/>
      <c r="C528" s="17"/>
      <c r="E528" s="18"/>
      <c r="F528" s="17"/>
    </row>
    <row r="529" spans="2:6" s="16" customFormat="1" x14ac:dyDescent="0.25">
      <c r="B529" s="9"/>
      <c r="C529" s="17"/>
      <c r="E529" s="18"/>
      <c r="F529" s="17"/>
    </row>
    <row r="530" spans="2:6" s="16" customFormat="1" x14ac:dyDescent="0.25">
      <c r="B530" s="9"/>
      <c r="C530" s="17"/>
      <c r="E530" s="18"/>
      <c r="F530" s="17"/>
    </row>
    <row r="531" spans="2:6" s="16" customFormat="1" x14ac:dyDescent="0.25">
      <c r="B531" s="9"/>
      <c r="C531" s="17"/>
      <c r="E531" s="18"/>
      <c r="F531" s="17"/>
    </row>
    <row r="532" spans="2:6" s="16" customFormat="1" x14ac:dyDescent="0.25">
      <c r="B532" s="9"/>
      <c r="C532" s="17"/>
      <c r="E532" s="18"/>
      <c r="F532" s="17"/>
    </row>
    <row r="533" spans="2:6" s="16" customFormat="1" x14ac:dyDescent="0.25">
      <c r="B533" s="9"/>
      <c r="C533" s="17"/>
      <c r="E533" s="18"/>
      <c r="F533" s="17"/>
    </row>
    <row r="534" spans="2:6" s="16" customFormat="1" x14ac:dyDescent="0.25">
      <c r="B534" s="9"/>
      <c r="C534" s="17"/>
      <c r="E534" s="18"/>
      <c r="F534" s="17"/>
    </row>
    <row r="535" spans="2:6" s="16" customFormat="1" x14ac:dyDescent="0.25">
      <c r="B535" s="9"/>
      <c r="C535" s="17"/>
      <c r="E535" s="18"/>
      <c r="F535" s="17"/>
    </row>
    <row r="536" spans="2:6" s="16" customFormat="1" x14ac:dyDescent="0.25">
      <c r="B536" s="9"/>
      <c r="C536" s="17"/>
      <c r="E536" s="18"/>
      <c r="F536" s="17"/>
    </row>
    <row r="537" spans="2:6" s="16" customFormat="1" x14ac:dyDescent="0.25">
      <c r="B537" s="9"/>
      <c r="C537" s="17"/>
      <c r="E537" s="18"/>
      <c r="F537" s="17"/>
    </row>
    <row r="538" spans="2:6" s="16" customFormat="1" x14ac:dyDescent="0.25">
      <c r="B538" s="9"/>
      <c r="C538" s="17"/>
      <c r="E538" s="18"/>
      <c r="F538" s="17"/>
    </row>
    <row r="539" spans="2:6" s="16" customFormat="1" x14ac:dyDescent="0.25">
      <c r="B539" s="9"/>
      <c r="C539" s="17"/>
      <c r="E539" s="18"/>
      <c r="F539" s="17"/>
    </row>
    <row r="540" spans="2:6" s="16" customFormat="1" x14ac:dyDescent="0.25">
      <c r="B540" s="9"/>
      <c r="C540" s="17"/>
      <c r="E540" s="18"/>
      <c r="F540" s="17"/>
    </row>
    <row r="541" spans="2:6" s="16" customFormat="1" x14ac:dyDescent="0.25">
      <c r="B541" s="9"/>
      <c r="C541" s="17"/>
      <c r="E541" s="18"/>
      <c r="F541" s="17"/>
    </row>
    <row r="542" spans="2:6" s="16" customFormat="1" x14ac:dyDescent="0.25">
      <c r="B542" s="9"/>
      <c r="C542" s="17"/>
      <c r="E542" s="18"/>
      <c r="F542" s="17"/>
    </row>
    <row r="543" spans="2:6" s="16" customFormat="1" x14ac:dyDescent="0.25">
      <c r="B543" s="9"/>
      <c r="C543" s="17"/>
      <c r="E543" s="18"/>
      <c r="F543" s="17"/>
    </row>
    <row r="544" spans="2:6" s="16" customFormat="1" x14ac:dyDescent="0.25">
      <c r="B544" s="9"/>
      <c r="C544" s="17"/>
      <c r="E544" s="18"/>
      <c r="F544" s="17"/>
    </row>
    <row r="545" spans="2:6" s="16" customFormat="1" x14ac:dyDescent="0.25">
      <c r="B545" s="9"/>
      <c r="C545" s="17"/>
      <c r="E545" s="18"/>
      <c r="F545" s="17"/>
    </row>
    <row r="546" spans="2:6" s="16" customFormat="1" x14ac:dyDescent="0.25">
      <c r="B546" s="9"/>
      <c r="C546" s="17"/>
      <c r="E546" s="18"/>
      <c r="F546" s="17"/>
    </row>
    <row r="547" spans="2:6" s="16" customFormat="1" x14ac:dyDescent="0.25">
      <c r="B547" s="9"/>
      <c r="C547" s="17"/>
      <c r="E547" s="18"/>
      <c r="F547" s="17"/>
    </row>
    <row r="548" spans="2:6" s="16" customFormat="1" x14ac:dyDescent="0.25">
      <c r="B548" s="9"/>
      <c r="C548" s="17"/>
      <c r="E548" s="18"/>
      <c r="F548" s="17"/>
    </row>
    <row r="549" spans="2:6" s="16" customFormat="1" x14ac:dyDescent="0.25">
      <c r="B549" s="9"/>
      <c r="C549" s="17"/>
      <c r="E549" s="18"/>
      <c r="F549" s="17"/>
    </row>
    <row r="550" spans="2:6" s="16" customFormat="1" x14ac:dyDescent="0.25">
      <c r="B550" s="9"/>
      <c r="C550" s="17"/>
      <c r="E550" s="18"/>
      <c r="F550" s="17"/>
    </row>
    <row r="551" spans="2:6" s="16" customFormat="1" x14ac:dyDescent="0.25">
      <c r="B551" s="9"/>
      <c r="C551" s="17"/>
      <c r="E551" s="18"/>
      <c r="F551" s="17"/>
    </row>
    <row r="552" spans="2:6" s="16" customFormat="1" x14ac:dyDescent="0.25">
      <c r="B552" s="9"/>
      <c r="C552" s="17"/>
      <c r="E552" s="18"/>
      <c r="F552" s="17"/>
    </row>
    <row r="553" spans="2:6" s="16" customFormat="1" x14ac:dyDescent="0.25">
      <c r="B553" s="9"/>
      <c r="C553" s="17"/>
      <c r="E553" s="18"/>
      <c r="F553" s="17"/>
    </row>
    <row r="554" spans="2:6" s="16" customFormat="1" x14ac:dyDescent="0.25">
      <c r="B554" s="9"/>
      <c r="C554" s="17"/>
      <c r="E554" s="18"/>
      <c r="F554" s="17"/>
    </row>
    <row r="555" spans="2:6" s="16" customFormat="1" x14ac:dyDescent="0.25">
      <c r="B555" s="9"/>
      <c r="C555" s="17"/>
      <c r="E555" s="18"/>
      <c r="F555" s="17"/>
    </row>
    <row r="556" spans="2:6" s="16" customFormat="1" x14ac:dyDescent="0.25">
      <c r="B556" s="9"/>
      <c r="C556" s="17"/>
      <c r="E556" s="18"/>
      <c r="F556" s="17"/>
    </row>
    <row r="557" spans="2:6" s="16" customFormat="1" x14ac:dyDescent="0.25">
      <c r="B557" s="9"/>
      <c r="C557" s="17"/>
      <c r="E557" s="18"/>
      <c r="F557" s="17"/>
    </row>
    <row r="558" spans="2:6" s="16" customFormat="1" x14ac:dyDescent="0.25">
      <c r="B558" s="9"/>
      <c r="C558" s="17"/>
      <c r="E558" s="18"/>
      <c r="F558" s="17"/>
    </row>
    <row r="559" spans="2:6" s="16" customFormat="1" x14ac:dyDescent="0.25">
      <c r="B559" s="9"/>
      <c r="C559" s="17"/>
      <c r="E559" s="18"/>
      <c r="F559" s="17"/>
    </row>
    <row r="560" spans="2:6" s="16" customFormat="1" x14ac:dyDescent="0.25">
      <c r="B560" s="9"/>
      <c r="C560" s="17"/>
      <c r="E560" s="18"/>
      <c r="F560" s="17"/>
    </row>
    <row r="561" spans="2:6" s="16" customFormat="1" x14ac:dyDescent="0.25">
      <c r="B561" s="9"/>
      <c r="C561" s="17"/>
      <c r="E561" s="18"/>
      <c r="F561" s="17"/>
    </row>
    <row r="562" spans="2:6" s="16" customFormat="1" x14ac:dyDescent="0.25">
      <c r="B562" s="9"/>
      <c r="C562" s="17"/>
      <c r="E562" s="18"/>
      <c r="F562" s="17"/>
    </row>
    <row r="563" spans="2:6" s="16" customFormat="1" x14ac:dyDescent="0.25">
      <c r="B563" s="9"/>
      <c r="C563" s="17"/>
      <c r="E563" s="18"/>
      <c r="F563" s="17"/>
    </row>
    <row r="564" spans="2:6" s="16" customFormat="1" x14ac:dyDescent="0.25">
      <c r="B564" s="9"/>
      <c r="C564" s="17"/>
      <c r="E564" s="18"/>
      <c r="F564" s="17"/>
    </row>
    <row r="565" spans="2:6" s="16" customFormat="1" x14ac:dyDescent="0.25">
      <c r="B565" s="9"/>
      <c r="C565" s="17"/>
      <c r="E565" s="18"/>
      <c r="F565" s="17"/>
    </row>
    <row r="566" spans="2:6" s="16" customFormat="1" x14ac:dyDescent="0.25">
      <c r="B566" s="9"/>
      <c r="C566" s="17"/>
      <c r="E566" s="18"/>
      <c r="F566" s="17"/>
    </row>
    <row r="567" spans="2:6" s="16" customFormat="1" x14ac:dyDescent="0.25">
      <c r="B567" s="9"/>
      <c r="C567" s="17"/>
      <c r="E567" s="18"/>
      <c r="F567" s="17"/>
    </row>
    <row r="568" spans="2:6" s="16" customFormat="1" x14ac:dyDescent="0.25">
      <c r="B568" s="9"/>
      <c r="C568" s="17"/>
      <c r="E568" s="18"/>
      <c r="F568" s="17"/>
    </row>
    <row r="569" spans="2:6" s="16" customFormat="1" x14ac:dyDescent="0.25">
      <c r="B569" s="9"/>
      <c r="C569" s="17"/>
      <c r="E569" s="18"/>
      <c r="F569" s="17"/>
    </row>
    <row r="570" spans="2:6" s="16" customFormat="1" x14ac:dyDescent="0.25">
      <c r="B570" s="9"/>
      <c r="C570" s="17"/>
      <c r="E570" s="18"/>
      <c r="F570" s="17"/>
    </row>
    <row r="571" spans="2:6" s="16" customFormat="1" x14ac:dyDescent="0.25">
      <c r="B571" s="9"/>
      <c r="C571" s="17"/>
      <c r="E571" s="18"/>
      <c r="F571" s="17"/>
    </row>
    <row r="572" spans="2:6" s="16" customFormat="1" x14ac:dyDescent="0.25">
      <c r="B572" s="9"/>
      <c r="C572" s="17"/>
      <c r="E572" s="18"/>
      <c r="F572" s="17"/>
    </row>
    <row r="573" spans="2:6" s="16" customFormat="1" x14ac:dyDescent="0.25">
      <c r="B573" s="9"/>
      <c r="C573" s="17"/>
      <c r="E573" s="18"/>
      <c r="F573" s="17"/>
    </row>
    <row r="574" spans="2:6" s="16" customFormat="1" x14ac:dyDescent="0.25">
      <c r="B574" s="9"/>
      <c r="C574" s="17"/>
      <c r="E574" s="18"/>
      <c r="F574" s="17"/>
    </row>
    <row r="575" spans="2:6" s="16" customFormat="1" x14ac:dyDescent="0.25">
      <c r="B575" s="9"/>
      <c r="C575" s="17"/>
      <c r="E575" s="18"/>
      <c r="F575" s="17"/>
    </row>
    <row r="576" spans="2:6" s="16" customFormat="1" x14ac:dyDescent="0.25">
      <c r="B576" s="9"/>
      <c r="C576" s="17"/>
      <c r="E576" s="18"/>
      <c r="F576" s="17"/>
    </row>
    <row r="577" spans="2:6" s="16" customFormat="1" x14ac:dyDescent="0.25">
      <c r="B577" s="9"/>
      <c r="C577" s="17"/>
      <c r="E577" s="18"/>
      <c r="F577" s="17"/>
    </row>
    <row r="578" spans="2:6" s="16" customFormat="1" x14ac:dyDescent="0.25">
      <c r="B578" s="9"/>
      <c r="C578" s="17"/>
      <c r="E578" s="18"/>
      <c r="F578" s="17"/>
    </row>
    <row r="579" spans="2:6" s="16" customFormat="1" x14ac:dyDescent="0.25">
      <c r="B579" s="9"/>
      <c r="C579" s="17"/>
      <c r="E579" s="18"/>
      <c r="F579" s="17"/>
    </row>
    <row r="580" spans="2:6" s="16" customFormat="1" x14ac:dyDescent="0.25">
      <c r="B580" s="9"/>
      <c r="C580" s="17"/>
      <c r="E580" s="18"/>
      <c r="F580" s="17"/>
    </row>
    <row r="581" spans="2:6" s="16" customFormat="1" x14ac:dyDescent="0.25">
      <c r="B581" s="9"/>
      <c r="C581" s="17"/>
      <c r="E581" s="18"/>
      <c r="F581" s="17"/>
    </row>
    <row r="582" spans="2:6" s="16" customFormat="1" x14ac:dyDescent="0.25">
      <c r="B582" s="9"/>
      <c r="C582" s="17"/>
      <c r="E582" s="18"/>
      <c r="F582" s="17"/>
    </row>
    <row r="583" spans="2:6" s="16" customFormat="1" x14ac:dyDescent="0.25">
      <c r="B583" s="9"/>
      <c r="C583" s="17"/>
      <c r="E583" s="18"/>
      <c r="F583" s="17"/>
    </row>
    <row r="584" spans="2:6" s="16" customFormat="1" x14ac:dyDescent="0.25">
      <c r="B584" s="9"/>
      <c r="C584" s="17"/>
      <c r="E584" s="18"/>
      <c r="F584" s="17"/>
    </row>
    <row r="585" spans="2:6" s="16" customFormat="1" x14ac:dyDescent="0.25">
      <c r="B585" s="9"/>
      <c r="C585" s="17"/>
      <c r="E585" s="18"/>
      <c r="F585" s="17"/>
    </row>
    <row r="586" spans="2:6" s="16" customFormat="1" x14ac:dyDescent="0.25">
      <c r="B586" s="9"/>
      <c r="C586" s="17"/>
      <c r="E586" s="18"/>
      <c r="F586" s="17"/>
    </row>
    <row r="587" spans="2:6" s="16" customFormat="1" x14ac:dyDescent="0.25">
      <c r="B587" s="9"/>
      <c r="C587" s="17"/>
      <c r="E587" s="18"/>
      <c r="F587" s="17"/>
    </row>
    <row r="588" spans="2:6" s="16" customFormat="1" x14ac:dyDescent="0.25">
      <c r="B588" s="9"/>
      <c r="C588" s="17"/>
      <c r="E588" s="18"/>
      <c r="F588" s="17"/>
    </row>
    <row r="589" spans="2:6" s="16" customFormat="1" x14ac:dyDescent="0.25">
      <c r="B589" s="9"/>
      <c r="C589" s="17"/>
      <c r="E589" s="18"/>
      <c r="F589" s="17"/>
    </row>
    <row r="590" spans="2:6" s="16" customFormat="1" x14ac:dyDescent="0.25">
      <c r="B590" s="9"/>
      <c r="C590" s="17"/>
      <c r="E590" s="18"/>
      <c r="F590" s="17"/>
    </row>
    <row r="591" spans="2:6" s="16" customFormat="1" x14ac:dyDescent="0.25">
      <c r="B591" s="9"/>
      <c r="C591" s="17"/>
      <c r="E591" s="18"/>
      <c r="F591" s="17"/>
    </row>
    <row r="592" spans="2:6" s="16" customFormat="1" x14ac:dyDescent="0.25">
      <c r="B592" s="9"/>
      <c r="C592" s="17"/>
      <c r="E592" s="18"/>
      <c r="F592" s="17"/>
    </row>
    <row r="593" spans="2:6" s="16" customFormat="1" x14ac:dyDescent="0.25">
      <c r="B593" s="9"/>
      <c r="C593" s="17"/>
      <c r="E593" s="18"/>
      <c r="F593" s="17"/>
    </row>
    <row r="594" spans="2:6" s="16" customFormat="1" x14ac:dyDescent="0.25">
      <c r="B594" s="9"/>
      <c r="C594" s="17"/>
      <c r="E594" s="18"/>
      <c r="F594" s="17"/>
    </row>
    <row r="595" spans="2:6" s="16" customFormat="1" x14ac:dyDescent="0.25">
      <c r="B595" s="9"/>
      <c r="C595" s="17"/>
      <c r="E595" s="18"/>
      <c r="F595" s="17"/>
    </row>
    <row r="596" spans="2:6" x14ac:dyDescent="0.25">
      <c r="C596" s="21"/>
      <c r="F596" s="21"/>
    </row>
    <row r="597" spans="2:6" x14ac:dyDescent="0.25">
      <c r="C597" s="21"/>
      <c r="F597" s="21"/>
    </row>
    <row r="598" spans="2:6" x14ac:dyDescent="0.25">
      <c r="C598" s="21"/>
      <c r="F598" s="21"/>
    </row>
    <row r="599" spans="2:6" x14ac:dyDescent="0.25">
      <c r="C599" s="21"/>
      <c r="F599" s="21"/>
    </row>
    <row r="600" spans="2:6" x14ac:dyDescent="0.25">
      <c r="C600" s="21"/>
      <c r="F600" s="21"/>
    </row>
    <row r="601" spans="2:6" x14ac:dyDescent="0.25">
      <c r="C601" s="21"/>
      <c r="F601" s="21"/>
    </row>
    <row r="602" spans="2:6" x14ac:dyDescent="0.25">
      <c r="C602" s="21"/>
      <c r="F602" s="21"/>
    </row>
    <row r="603" spans="2:6" x14ac:dyDescent="0.25">
      <c r="C603" s="21"/>
      <c r="F603" s="21"/>
    </row>
    <row r="604" spans="2:6" x14ac:dyDescent="0.25">
      <c r="C604" s="21"/>
      <c r="F604" s="21"/>
    </row>
    <row r="605" spans="2:6" x14ac:dyDescent="0.25">
      <c r="C605" s="21"/>
      <c r="F605" s="21"/>
    </row>
    <row r="606" spans="2:6" x14ac:dyDescent="0.25">
      <c r="C606" s="21"/>
      <c r="F606" s="21"/>
    </row>
    <row r="607" spans="2:6" x14ac:dyDescent="0.25">
      <c r="C607" s="21"/>
      <c r="F607" s="21"/>
    </row>
    <row r="608" spans="2:6" x14ac:dyDescent="0.25">
      <c r="C608" s="21"/>
      <c r="F608" s="21"/>
    </row>
    <row r="609" spans="3:6" hidden="1" x14ac:dyDescent="0.25">
      <c r="C609" s="21"/>
      <c r="E609" s="23" t="s">
        <v>6</v>
      </c>
      <c r="F609" s="21"/>
    </row>
    <row r="610" spans="3:6" x14ac:dyDescent="0.25">
      <c r="C610" s="21"/>
      <c r="F610" s="21"/>
    </row>
    <row r="611" spans="3:6" x14ac:dyDescent="0.25">
      <c r="C611" s="21"/>
      <c r="F611" s="21"/>
    </row>
    <row r="612" spans="3:6" x14ac:dyDescent="0.25">
      <c r="C612" s="21"/>
      <c r="F612" s="21"/>
    </row>
    <row r="613" spans="3:6" x14ac:dyDescent="0.25">
      <c r="C613" s="21"/>
      <c r="F613" s="21"/>
    </row>
    <row r="614" spans="3:6" x14ac:dyDescent="0.25">
      <c r="C614" s="21"/>
      <c r="F614" s="21"/>
    </row>
    <row r="615" spans="3:6" x14ac:dyDescent="0.25">
      <c r="C615" s="21"/>
      <c r="F615" s="21"/>
    </row>
    <row r="616" spans="3:6" x14ac:dyDescent="0.25">
      <c r="C616" s="21"/>
      <c r="F616" s="21"/>
    </row>
    <row r="617" spans="3:6" x14ac:dyDescent="0.25">
      <c r="C617" s="21"/>
      <c r="F617" s="21"/>
    </row>
    <row r="618" spans="3:6" x14ac:dyDescent="0.25">
      <c r="C618" s="21"/>
      <c r="F618" s="21"/>
    </row>
    <row r="619" spans="3:6" x14ac:dyDescent="0.25">
      <c r="C619" s="21"/>
      <c r="F619" s="21"/>
    </row>
    <row r="620" spans="3:6" x14ac:dyDescent="0.25">
      <c r="C620" s="21"/>
      <c r="F620" s="21"/>
    </row>
    <row r="621" spans="3:6" x14ac:dyDescent="0.25">
      <c r="C621" s="21"/>
      <c r="F621" s="21"/>
    </row>
    <row r="622" spans="3:6" x14ac:dyDescent="0.25">
      <c r="C622" s="21"/>
      <c r="F622" s="21"/>
    </row>
    <row r="623" spans="3:6" x14ac:dyDescent="0.25">
      <c r="C623" s="21"/>
      <c r="F623" s="21"/>
    </row>
    <row r="624" spans="3:6" x14ac:dyDescent="0.25">
      <c r="C624" s="21"/>
      <c r="F624" s="21"/>
    </row>
    <row r="625" spans="3:6" x14ac:dyDescent="0.25">
      <c r="C625" s="21"/>
      <c r="F625" s="21"/>
    </row>
    <row r="626" spans="3:6" x14ac:dyDescent="0.25">
      <c r="C626" s="21"/>
      <c r="F626" s="21"/>
    </row>
    <row r="627" spans="3:6" x14ac:dyDescent="0.25">
      <c r="C627" s="21"/>
      <c r="F627" s="21"/>
    </row>
    <row r="628" spans="3:6" x14ac:dyDescent="0.25">
      <c r="C628" s="21"/>
      <c r="F628" s="21"/>
    </row>
    <row r="629" spans="3:6" x14ac:dyDescent="0.25">
      <c r="C629" s="21"/>
      <c r="F629" s="21"/>
    </row>
    <row r="630" spans="3:6" x14ac:dyDescent="0.25">
      <c r="C630" s="21"/>
      <c r="F630" s="21"/>
    </row>
    <row r="631" spans="3:6" x14ac:dyDescent="0.25">
      <c r="C631" s="21"/>
      <c r="F631" s="21"/>
    </row>
    <row r="632" spans="3:6" x14ac:dyDescent="0.25">
      <c r="C632" s="21"/>
      <c r="F632" s="21"/>
    </row>
    <row r="633" spans="3:6" x14ac:dyDescent="0.25">
      <c r="C633" s="21"/>
      <c r="F633" s="21"/>
    </row>
    <row r="634" spans="3:6" x14ac:dyDescent="0.25">
      <c r="C634" s="21"/>
      <c r="F634" s="21"/>
    </row>
    <row r="635" spans="3:6" x14ac:dyDescent="0.25">
      <c r="C635" s="21"/>
      <c r="F635" s="21"/>
    </row>
    <row r="636" spans="3:6" x14ac:dyDescent="0.25">
      <c r="C636" s="21"/>
      <c r="F636" s="21"/>
    </row>
    <row r="637" spans="3:6" x14ac:dyDescent="0.25">
      <c r="C637" s="21"/>
      <c r="F637" s="21"/>
    </row>
    <row r="638" spans="3:6" x14ac:dyDescent="0.25">
      <c r="C638" s="21"/>
      <c r="F638" s="21"/>
    </row>
    <row r="639" spans="3:6" x14ac:dyDescent="0.25">
      <c r="C639" s="21"/>
      <c r="F639" s="21"/>
    </row>
    <row r="640" spans="3:6" x14ac:dyDescent="0.25">
      <c r="C640" s="21"/>
      <c r="F640" s="21"/>
    </row>
    <row r="641" spans="3:6" x14ac:dyDescent="0.25">
      <c r="C641" s="21"/>
      <c r="F641" s="21"/>
    </row>
    <row r="642" spans="3:6" x14ac:dyDescent="0.25">
      <c r="C642" s="21"/>
      <c r="F642" s="21"/>
    </row>
    <row r="643" spans="3:6" x14ac:dyDescent="0.25">
      <c r="C643" s="21"/>
      <c r="F643" s="21"/>
    </row>
    <row r="644" spans="3:6" x14ac:dyDescent="0.25">
      <c r="C644" s="21"/>
      <c r="F644" s="21"/>
    </row>
    <row r="645" spans="3:6" x14ac:dyDescent="0.25">
      <c r="C645" s="21"/>
      <c r="F645" s="21"/>
    </row>
    <row r="646" spans="3:6" x14ac:dyDescent="0.25">
      <c r="C646" s="21"/>
      <c r="F646" s="21"/>
    </row>
    <row r="647" spans="3:6" x14ac:dyDescent="0.25">
      <c r="C647" s="21"/>
      <c r="F647" s="21"/>
    </row>
    <row r="648" spans="3:6" x14ac:dyDescent="0.25">
      <c r="C648" s="21"/>
      <c r="F648" s="21"/>
    </row>
    <row r="649" spans="3:6" x14ac:dyDescent="0.25">
      <c r="C649" s="21"/>
      <c r="F649" s="21"/>
    </row>
    <row r="650" spans="3:6" x14ac:dyDescent="0.25">
      <c r="C650" s="21"/>
      <c r="F650" s="21"/>
    </row>
    <row r="651" spans="3:6" x14ac:dyDescent="0.25">
      <c r="C651" s="21"/>
      <c r="F651" s="21"/>
    </row>
    <row r="652" spans="3:6" x14ac:dyDescent="0.25">
      <c r="C652" s="21"/>
      <c r="F652" s="21"/>
    </row>
    <row r="653" spans="3:6" x14ac:dyDescent="0.25">
      <c r="C653" s="21"/>
      <c r="F653" s="21"/>
    </row>
    <row r="654" spans="3:6" x14ac:dyDescent="0.25">
      <c r="C654" s="21"/>
      <c r="F654" s="21"/>
    </row>
    <row r="655" spans="3:6" x14ac:dyDescent="0.25">
      <c r="C655" s="21"/>
      <c r="F655" s="21"/>
    </row>
    <row r="656" spans="3:6" x14ac:dyDescent="0.25">
      <c r="C656" s="21"/>
      <c r="F656" s="21"/>
    </row>
    <row r="657" spans="3:6" x14ac:dyDescent="0.25">
      <c r="C657" s="21"/>
      <c r="F657" s="21"/>
    </row>
    <row r="658" spans="3:6" x14ac:dyDescent="0.25">
      <c r="C658" s="21"/>
      <c r="F658" s="21"/>
    </row>
    <row r="659" spans="3:6" x14ac:dyDescent="0.25">
      <c r="C659" s="21"/>
      <c r="F659" s="21"/>
    </row>
    <row r="660" spans="3:6" x14ac:dyDescent="0.25">
      <c r="C660" s="21"/>
      <c r="F660" s="21"/>
    </row>
    <row r="661" spans="3:6" x14ac:dyDescent="0.25">
      <c r="C661" s="21"/>
      <c r="F661" s="21"/>
    </row>
    <row r="662" spans="3:6" x14ac:dyDescent="0.25">
      <c r="C662" s="21"/>
      <c r="F662" s="21"/>
    </row>
    <row r="663" spans="3:6" x14ac:dyDescent="0.25">
      <c r="C663" s="21"/>
      <c r="F663" s="21"/>
    </row>
    <row r="664" spans="3:6" x14ac:dyDescent="0.25">
      <c r="C664" s="21"/>
      <c r="F664" s="21"/>
    </row>
    <row r="665" spans="3:6" x14ac:dyDescent="0.25">
      <c r="C665" s="21"/>
      <c r="F665" s="21"/>
    </row>
    <row r="666" spans="3:6" x14ac:dyDescent="0.25">
      <c r="C666" s="21"/>
      <c r="F666" s="21"/>
    </row>
    <row r="667" spans="3:6" x14ac:dyDescent="0.25">
      <c r="C667" s="21"/>
      <c r="F667" s="21"/>
    </row>
    <row r="668" spans="3:6" x14ac:dyDescent="0.25">
      <c r="C668" s="21"/>
      <c r="F668" s="21"/>
    </row>
    <row r="669" spans="3:6" x14ac:dyDescent="0.25">
      <c r="C669" s="21"/>
      <c r="F669" s="21"/>
    </row>
    <row r="670" spans="3:6" x14ac:dyDescent="0.25">
      <c r="C670" s="21"/>
      <c r="F670" s="21"/>
    </row>
    <row r="671" spans="3:6" x14ac:dyDescent="0.25">
      <c r="C671" s="21"/>
      <c r="F671" s="21"/>
    </row>
    <row r="672" spans="3:6" x14ac:dyDescent="0.25">
      <c r="C672" s="21"/>
      <c r="F672" s="21"/>
    </row>
    <row r="673" spans="3:6" x14ac:dyDescent="0.25">
      <c r="C673" s="21"/>
      <c r="F673" s="21"/>
    </row>
    <row r="674" spans="3:6" x14ac:dyDescent="0.25">
      <c r="C674" s="21"/>
      <c r="F674" s="21"/>
    </row>
    <row r="675" spans="3:6" x14ac:dyDescent="0.25">
      <c r="C675" s="21"/>
      <c r="F675" s="21"/>
    </row>
    <row r="676" spans="3:6" x14ac:dyDescent="0.25">
      <c r="C676" s="21"/>
      <c r="F676" s="21"/>
    </row>
    <row r="677" spans="3:6" x14ac:dyDescent="0.25">
      <c r="C677" s="21"/>
      <c r="F677" s="21"/>
    </row>
    <row r="678" spans="3:6" x14ac:dyDescent="0.25">
      <c r="C678" s="21"/>
      <c r="F678" s="21"/>
    </row>
    <row r="679" spans="3:6" x14ac:dyDescent="0.25">
      <c r="C679" s="21"/>
      <c r="F679" s="21"/>
    </row>
    <row r="680" spans="3:6" x14ac:dyDescent="0.25">
      <c r="C680" s="21"/>
      <c r="F680" s="21"/>
    </row>
    <row r="681" spans="3:6" x14ac:dyDescent="0.25">
      <c r="C681" s="21"/>
      <c r="F681" s="21"/>
    </row>
    <row r="682" spans="3:6" x14ac:dyDescent="0.25">
      <c r="C682" s="21"/>
      <c r="F682" s="21"/>
    </row>
    <row r="683" spans="3:6" x14ac:dyDescent="0.25">
      <c r="C683" s="21"/>
      <c r="F683" s="21"/>
    </row>
    <row r="684" spans="3:6" x14ac:dyDescent="0.25">
      <c r="C684" s="21"/>
      <c r="F684" s="21"/>
    </row>
    <row r="685" spans="3:6" x14ac:dyDescent="0.25">
      <c r="C685" s="21"/>
      <c r="F685" s="21"/>
    </row>
    <row r="686" spans="3:6" x14ac:dyDescent="0.25">
      <c r="C686" s="21"/>
      <c r="F686" s="21"/>
    </row>
    <row r="687" spans="3:6" x14ac:dyDescent="0.25">
      <c r="C687" s="21"/>
      <c r="F687" s="21"/>
    </row>
    <row r="688" spans="3:6" x14ac:dyDescent="0.25">
      <c r="C688" s="21"/>
      <c r="F688" s="21"/>
    </row>
    <row r="689" spans="3:6" x14ac:dyDescent="0.25">
      <c r="C689" s="21"/>
      <c r="F689" s="21"/>
    </row>
    <row r="690" spans="3:6" x14ac:dyDescent="0.25">
      <c r="C690" s="21"/>
      <c r="F690" s="21"/>
    </row>
    <row r="691" spans="3:6" x14ac:dyDescent="0.25">
      <c r="C691" s="21"/>
      <c r="F691" s="21"/>
    </row>
    <row r="692" spans="3:6" x14ac:dyDescent="0.25">
      <c r="C692" s="21"/>
      <c r="F692" s="21"/>
    </row>
    <row r="693" spans="3:6" x14ac:dyDescent="0.25">
      <c r="C693" s="21"/>
      <c r="F693" s="21"/>
    </row>
    <row r="694" spans="3:6" x14ac:dyDescent="0.25">
      <c r="C694" s="21"/>
      <c r="F694" s="21"/>
    </row>
    <row r="695" spans="3:6" x14ac:dyDescent="0.25">
      <c r="C695" s="21"/>
      <c r="F695" s="21"/>
    </row>
    <row r="696" spans="3:6" x14ac:dyDescent="0.25">
      <c r="C696" s="21"/>
      <c r="F696" s="21"/>
    </row>
    <row r="697" spans="3:6" x14ac:dyDescent="0.25">
      <c r="C697" s="21"/>
      <c r="F697" s="21"/>
    </row>
    <row r="698" spans="3:6" x14ac:dyDescent="0.25">
      <c r="C698" s="21"/>
      <c r="F698" s="21"/>
    </row>
    <row r="699" spans="3:6" x14ac:dyDescent="0.25">
      <c r="C699" s="21"/>
      <c r="F699" s="21"/>
    </row>
    <row r="700" spans="3:6" x14ac:dyDescent="0.25">
      <c r="C700" s="21"/>
      <c r="F700" s="21"/>
    </row>
    <row r="701" spans="3:6" x14ac:dyDescent="0.25">
      <c r="C701" s="21"/>
      <c r="F701" s="21"/>
    </row>
    <row r="702" spans="3:6" x14ac:dyDescent="0.25">
      <c r="C702" s="21"/>
      <c r="F702" s="21"/>
    </row>
    <row r="703" spans="3:6" x14ac:dyDescent="0.25">
      <c r="C703" s="21"/>
      <c r="F703" s="21"/>
    </row>
    <row r="704" spans="3:6" x14ac:dyDescent="0.25">
      <c r="C704" s="21"/>
      <c r="F704" s="21"/>
    </row>
    <row r="705" spans="3:6" x14ac:dyDescent="0.25">
      <c r="C705" s="21"/>
      <c r="F705" s="21"/>
    </row>
    <row r="706" spans="3:6" x14ac:dyDescent="0.25">
      <c r="C706" s="21"/>
      <c r="F706" s="21"/>
    </row>
    <row r="707" spans="3:6" x14ac:dyDescent="0.25">
      <c r="C707" s="21"/>
      <c r="F707" s="21"/>
    </row>
    <row r="708" spans="3:6" x14ac:dyDescent="0.25">
      <c r="C708" s="21"/>
      <c r="F708" s="21"/>
    </row>
    <row r="709" spans="3:6" x14ac:dyDescent="0.25">
      <c r="C709" s="21"/>
      <c r="F709" s="21"/>
    </row>
    <row r="710" spans="3:6" x14ac:dyDescent="0.25">
      <c r="C710" s="21"/>
      <c r="F710" s="21"/>
    </row>
    <row r="711" spans="3:6" x14ac:dyDescent="0.25">
      <c r="C711" s="21"/>
      <c r="F711" s="21"/>
    </row>
    <row r="712" spans="3:6" x14ac:dyDescent="0.25">
      <c r="C712" s="21"/>
      <c r="F712" s="21"/>
    </row>
    <row r="713" spans="3:6" x14ac:dyDescent="0.25">
      <c r="C713" s="21"/>
      <c r="F713" s="21"/>
    </row>
    <row r="714" spans="3:6" x14ac:dyDescent="0.25">
      <c r="C714" s="21"/>
      <c r="F714" s="21"/>
    </row>
    <row r="715" spans="3:6" x14ac:dyDescent="0.25">
      <c r="C715" s="21"/>
      <c r="F715" s="21"/>
    </row>
    <row r="716" spans="3:6" x14ac:dyDescent="0.25">
      <c r="C716" s="21"/>
      <c r="F716" s="21"/>
    </row>
    <row r="717" spans="3:6" x14ac:dyDescent="0.25">
      <c r="C717" s="21"/>
      <c r="F717" s="21"/>
    </row>
    <row r="718" spans="3:6" x14ac:dyDescent="0.25">
      <c r="C718" s="21"/>
      <c r="F718" s="21"/>
    </row>
    <row r="719" spans="3:6" x14ac:dyDescent="0.25">
      <c r="C719" s="21"/>
      <c r="F719" s="21"/>
    </row>
    <row r="720" spans="3:6" x14ac:dyDescent="0.25">
      <c r="C720" s="21"/>
      <c r="F720" s="21"/>
    </row>
    <row r="721" spans="3:6" x14ac:dyDescent="0.25">
      <c r="C721" s="21"/>
      <c r="F721" s="21"/>
    </row>
    <row r="722" spans="3:6" x14ac:dyDescent="0.25">
      <c r="C722" s="21"/>
      <c r="F722" s="21"/>
    </row>
    <row r="723" spans="3:6" x14ac:dyDescent="0.25">
      <c r="C723" s="21"/>
      <c r="F723" s="21"/>
    </row>
    <row r="724" spans="3:6" x14ac:dyDescent="0.25">
      <c r="C724" s="21"/>
      <c r="F724" s="21"/>
    </row>
    <row r="725" spans="3:6" x14ac:dyDescent="0.25">
      <c r="C725" s="21"/>
      <c r="F725" s="21"/>
    </row>
    <row r="726" spans="3:6" x14ac:dyDescent="0.25">
      <c r="C726" s="21"/>
      <c r="F726" s="21"/>
    </row>
    <row r="727" spans="3:6" x14ac:dyDescent="0.25">
      <c r="C727" s="21"/>
      <c r="F727" s="21"/>
    </row>
    <row r="728" spans="3:6" x14ac:dyDescent="0.25">
      <c r="C728" s="21"/>
      <c r="F728" s="21"/>
    </row>
    <row r="729" spans="3:6" x14ac:dyDescent="0.25">
      <c r="C729" s="21"/>
      <c r="F729" s="21"/>
    </row>
    <row r="730" spans="3:6" x14ac:dyDescent="0.25">
      <c r="C730" s="21"/>
      <c r="F730" s="21"/>
    </row>
    <row r="731" spans="3:6" x14ac:dyDescent="0.25">
      <c r="C731" s="21"/>
      <c r="F731" s="21"/>
    </row>
    <row r="732" spans="3:6" x14ac:dyDescent="0.25">
      <c r="C732" s="21"/>
      <c r="F732" s="21"/>
    </row>
    <row r="733" spans="3:6" x14ac:dyDescent="0.25">
      <c r="C733" s="21"/>
      <c r="F733" s="21"/>
    </row>
    <row r="734" spans="3:6" x14ac:dyDescent="0.25">
      <c r="C734" s="21"/>
      <c r="F734" s="21"/>
    </row>
    <row r="735" spans="3:6" x14ac:dyDescent="0.25">
      <c r="C735" s="21"/>
      <c r="F735" s="21"/>
    </row>
    <row r="736" spans="3:6" x14ac:dyDescent="0.25">
      <c r="C736" s="21"/>
      <c r="F736" s="21"/>
    </row>
    <row r="737" spans="3:6" x14ac:dyDescent="0.25">
      <c r="C737" s="21"/>
      <c r="F737" s="21"/>
    </row>
  </sheetData>
  <mergeCells count="4">
    <mergeCell ref="B1:C1"/>
    <mergeCell ref="B2:C2"/>
    <mergeCell ref="B3:C3"/>
    <mergeCell ref="B4:C4"/>
  </mergeCells>
  <dataValidations count="2">
    <dataValidation allowBlank="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formula1>0</formula1>
      <formula2>0</formula2>
    </dataValidation>
    <dataValidation type="list" allowBlank="1" showErrorMessage="1" sqref="E609 JA609 SW609 ACS609 AMO609 AWK609 BGG609 BQC609 BZY609 CJU609 CTQ609 DDM609 DNI609 DXE609 EHA609 EQW609 FAS609 FKO609 FUK609 GEG609 GOC609 GXY609 HHU609 HRQ609 IBM609 ILI609 IVE609 JFA609 JOW609 JYS609 KIO609 KSK609 LCG609 LMC609 LVY609 MFU609 MPQ609 MZM609 NJI609 NTE609 ODA609 OMW609 OWS609 PGO609 PQK609 QAG609 QKC609 QTY609 RDU609 RNQ609 RXM609 SHI609 SRE609 TBA609 TKW609 TUS609 UEO609 UOK609 UYG609 VIC609 VRY609 WBU609 WLQ609 WVM609 E66145 JA66145 SW66145 ACS66145 AMO66145 AWK66145 BGG66145 BQC66145 BZY66145 CJU66145 CTQ66145 DDM66145 DNI66145 DXE66145 EHA66145 EQW66145 FAS66145 FKO66145 FUK66145 GEG66145 GOC66145 GXY66145 HHU66145 HRQ66145 IBM66145 ILI66145 IVE66145 JFA66145 JOW66145 JYS66145 KIO66145 KSK66145 LCG66145 LMC66145 LVY66145 MFU66145 MPQ66145 MZM66145 NJI66145 NTE66145 ODA66145 OMW66145 OWS66145 PGO66145 PQK66145 QAG66145 QKC66145 QTY66145 RDU66145 RNQ66145 RXM66145 SHI66145 SRE66145 TBA66145 TKW66145 TUS66145 UEO66145 UOK66145 UYG66145 VIC66145 VRY66145 WBU66145 WLQ66145 WVM66145 E131681 JA131681 SW131681 ACS131681 AMO131681 AWK131681 BGG131681 BQC131681 BZY131681 CJU131681 CTQ131681 DDM131681 DNI131681 DXE131681 EHA131681 EQW131681 FAS131681 FKO131681 FUK131681 GEG131681 GOC131681 GXY131681 HHU131681 HRQ131681 IBM131681 ILI131681 IVE131681 JFA131681 JOW131681 JYS131681 KIO131681 KSK131681 LCG131681 LMC131681 LVY131681 MFU131681 MPQ131681 MZM131681 NJI131681 NTE131681 ODA131681 OMW131681 OWS131681 PGO131681 PQK131681 QAG131681 QKC131681 QTY131681 RDU131681 RNQ131681 RXM131681 SHI131681 SRE131681 TBA131681 TKW131681 TUS131681 UEO131681 UOK131681 UYG131681 VIC131681 VRY131681 WBU131681 WLQ131681 WVM131681 E197217 JA197217 SW197217 ACS197217 AMO197217 AWK197217 BGG197217 BQC197217 BZY197217 CJU197217 CTQ197217 DDM197217 DNI197217 DXE197217 EHA197217 EQW197217 FAS197217 FKO197217 FUK197217 GEG197217 GOC197217 GXY197217 HHU197217 HRQ197217 IBM197217 ILI197217 IVE197217 JFA197217 JOW197217 JYS197217 KIO197217 KSK197217 LCG197217 LMC197217 LVY197217 MFU197217 MPQ197217 MZM197217 NJI197217 NTE197217 ODA197217 OMW197217 OWS197217 PGO197217 PQK197217 QAG197217 QKC197217 QTY197217 RDU197217 RNQ197217 RXM197217 SHI197217 SRE197217 TBA197217 TKW197217 TUS197217 UEO197217 UOK197217 UYG197217 VIC197217 VRY197217 WBU197217 WLQ197217 WVM197217 E262753 JA262753 SW262753 ACS262753 AMO262753 AWK262753 BGG262753 BQC262753 BZY262753 CJU262753 CTQ262753 DDM262753 DNI262753 DXE262753 EHA262753 EQW262753 FAS262753 FKO262753 FUK262753 GEG262753 GOC262753 GXY262753 HHU262753 HRQ262753 IBM262753 ILI262753 IVE262753 JFA262753 JOW262753 JYS262753 KIO262753 KSK262753 LCG262753 LMC262753 LVY262753 MFU262753 MPQ262753 MZM262753 NJI262753 NTE262753 ODA262753 OMW262753 OWS262753 PGO262753 PQK262753 QAG262753 QKC262753 QTY262753 RDU262753 RNQ262753 RXM262753 SHI262753 SRE262753 TBA262753 TKW262753 TUS262753 UEO262753 UOK262753 UYG262753 VIC262753 VRY262753 WBU262753 WLQ262753 WVM262753 E328289 JA328289 SW328289 ACS328289 AMO328289 AWK328289 BGG328289 BQC328289 BZY328289 CJU328289 CTQ328289 DDM328289 DNI328289 DXE328289 EHA328289 EQW328289 FAS328289 FKO328289 FUK328289 GEG328289 GOC328289 GXY328289 HHU328289 HRQ328289 IBM328289 ILI328289 IVE328289 JFA328289 JOW328289 JYS328289 KIO328289 KSK328289 LCG328289 LMC328289 LVY328289 MFU328289 MPQ328289 MZM328289 NJI328289 NTE328289 ODA328289 OMW328289 OWS328289 PGO328289 PQK328289 QAG328289 QKC328289 QTY328289 RDU328289 RNQ328289 RXM328289 SHI328289 SRE328289 TBA328289 TKW328289 TUS328289 UEO328289 UOK328289 UYG328289 VIC328289 VRY328289 WBU328289 WLQ328289 WVM328289 E393825 JA393825 SW393825 ACS393825 AMO393825 AWK393825 BGG393825 BQC393825 BZY393825 CJU393825 CTQ393825 DDM393825 DNI393825 DXE393825 EHA393825 EQW393825 FAS393825 FKO393825 FUK393825 GEG393825 GOC393825 GXY393825 HHU393825 HRQ393825 IBM393825 ILI393825 IVE393825 JFA393825 JOW393825 JYS393825 KIO393825 KSK393825 LCG393825 LMC393825 LVY393825 MFU393825 MPQ393825 MZM393825 NJI393825 NTE393825 ODA393825 OMW393825 OWS393825 PGO393825 PQK393825 QAG393825 QKC393825 QTY393825 RDU393825 RNQ393825 RXM393825 SHI393825 SRE393825 TBA393825 TKW393825 TUS393825 UEO393825 UOK393825 UYG393825 VIC393825 VRY393825 WBU393825 WLQ393825 WVM393825 E459361 JA459361 SW459361 ACS459361 AMO459361 AWK459361 BGG459361 BQC459361 BZY459361 CJU459361 CTQ459361 DDM459361 DNI459361 DXE459361 EHA459361 EQW459361 FAS459361 FKO459361 FUK459361 GEG459361 GOC459361 GXY459361 HHU459361 HRQ459361 IBM459361 ILI459361 IVE459361 JFA459361 JOW459361 JYS459361 KIO459361 KSK459361 LCG459361 LMC459361 LVY459361 MFU459361 MPQ459361 MZM459361 NJI459361 NTE459361 ODA459361 OMW459361 OWS459361 PGO459361 PQK459361 QAG459361 QKC459361 QTY459361 RDU459361 RNQ459361 RXM459361 SHI459361 SRE459361 TBA459361 TKW459361 TUS459361 UEO459361 UOK459361 UYG459361 VIC459361 VRY459361 WBU459361 WLQ459361 WVM459361 E524897 JA524897 SW524897 ACS524897 AMO524897 AWK524897 BGG524897 BQC524897 BZY524897 CJU524897 CTQ524897 DDM524897 DNI524897 DXE524897 EHA524897 EQW524897 FAS524897 FKO524897 FUK524897 GEG524897 GOC524897 GXY524897 HHU524897 HRQ524897 IBM524897 ILI524897 IVE524897 JFA524897 JOW524897 JYS524897 KIO524897 KSK524897 LCG524897 LMC524897 LVY524897 MFU524897 MPQ524897 MZM524897 NJI524897 NTE524897 ODA524897 OMW524897 OWS524897 PGO524897 PQK524897 QAG524897 QKC524897 QTY524897 RDU524897 RNQ524897 RXM524897 SHI524897 SRE524897 TBA524897 TKW524897 TUS524897 UEO524897 UOK524897 UYG524897 VIC524897 VRY524897 WBU524897 WLQ524897 WVM524897 E590433 JA590433 SW590433 ACS590433 AMO590433 AWK590433 BGG590433 BQC590433 BZY590433 CJU590433 CTQ590433 DDM590433 DNI590433 DXE590433 EHA590433 EQW590433 FAS590433 FKO590433 FUK590433 GEG590433 GOC590433 GXY590433 HHU590433 HRQ590433 IBM590433 ILI590433 IVE590433 JFA590433 JOW590433 JYS590433 KIO590433 KSK590433 LCG590433 LMC590433 LVY590433 MFU590433 MPQ590433 MZM590433 NJI590433 NTE590433 ODA590433 OMW590433 OWS590433 PGO590433 PQK590433 QAG590433 QKC590433 QTY590433 RDU590433 RNQ590433 RXM590433 SHI590433 SRE590433 TBA590433 TKW590433 TUS590433 UEO590433 UOK590433 UYG590433 VIC590433 VRY590433 WBU590433 WLQ590433 WVM590433 E655969 JA655969 SW655969 ACS655969 AMO655969 AWK655969 BGG655969 BQC655969 BZY655969 CJU655969 CTQ655969 DDM655969 DNI655969 DXE655969 EHA655969 EQW655969 FAS655969 FKO655969 FUK655969 GEG655969 GOC655969 GXY655969 HHU655969 HRQ655969 IBM655969 ILI655969 IVE655969 JFA655969 JOW655969 JYS655969 KIO655969 KSK655969 LCG655969 LMC655969 LVY655969 MFU655969 MPQ655969 MZM655969 NJI655969 NTE655969 ODA655969 OMW655969 OWS655969 PGO655969 PQK655969 QAG655969 QKC655969 QTY655969 RDU655969 RNQ655969 RXM655969 SHI655969 SRE655969 TBA655969 TKW655969 TUS655969 UEO655969 UOK655969 UYG655969 VIC655969 VRY655969 WBU655969 WLQ655969 WVM655969 E721505 JA721505 SW721505 ACS721505 AMO721505 AWK721505 BGG721505 BQC721505 BZY721505 CJU721505 CTQ721505 DDM721505 DNI721505 DXE721505 EHA721505 EQW721505 FAS721505 FKO721505 FUK721505 GEG721505 GOC721505 GXY721505 HHU721505 HRQ721505 IBM721505 ILI721505 IVE721505 JFA721505 JOW721505 JYS721505 KIO721505 KSK721505 LCG721505 LMC721505 LVY721505 MFU721505 MPQ721505 MZM721505 NJI721505 NTE721505 ODA721505 OMW721505 OWS721505 PGO721505 PQK721505 QAG721505 QKC721505 QTY721505 RDU721505 RNQ721505 RXM721505 SHI721505 SRE721505 TBA721505 TKW721505 TUS721505 UEO721505 UOK721505 UYG721505 VIC721505 VRY721505 WBU721505 WLQ721505 WVM721505 E787041 JA787041 SW787041 ACS787041 AMO787041 AWK787041 BGG787041 BQC787041 BZY787041 CJU787041 CTQ787041 DDM787041 DNI787041 DXE787041 EHA787041 EQW787041 FAS787041 FKO787041 FUK787041 GEG787041 GOC787041 GXY787041 HHU787041 HRQ787041 IBM787041 ILI787041 IVE787041 JFA787041 JOW787041 JYS787041 KIO787041 KSK787041 LCG787041 LMC787041 LVY787041 MFU787041 MPQ787041 MZM787041 NJI787041 NTE787041 ODA787041 OMW787041 OWS787041 PGO787041 PQK787041 QAG787041 QKC787041 QTY787041 RDU787041 RNQ787041 RXM787041 SHI787041 SRE787041 TBA787041 TKW787041 TUS787041 UEO787041 UOK787041 UYG787041 VIC787041 VRY787041 WBU787041 WLQ787041 WVM787041 E852577 JA852577 SW852577 ACS852577 AMO852577 AWK852577 BGG852577 BQC852577 BZY852577 CJU852577 CTQ852577 DDM852577 DNI852577 DXE852577 EHA852577 EQW852577 FAS852577 FKO852577 FUK852577 GEG852577 GOC852577 GXY852577 HHU852577 HRQ852577 IBM852577 ILI852577 IVE852577 JFA852577 JOW852577 JYS852577 KIO852577 KSK852577 LCG852577 LMC852577 LVY852577 MFU852577 MPQ852577 MZM852577 NJI852577 NTE852577 ODA852577 OMW852577 OWS852577 PGO852577 PQK852577 QAG852577 QKC852577 QTY852577 RDU852577 RNQ852577 RXM852577 SHI852577 SRE852577 TBA852577 TKW852577 TUS852577 UEO852577 UOK852577 UYG852577 VIC852577 VRY852577 WBU852577 WLQ852577 WVM852577 E918113 JA918113 SW918113 ACS918113 AMO918113 AWK918113 BGG918113 BQC918113 BZY918113 CJU918113 CTQ918113 DDM918113 DNI918113 DXE918113 EHA918113 EQW918113 FAS918113 FKO918113 FUK918113 GEG918113 GOC918113 GXY918113 HHU918113 HRQ918113 IBM918113 ILI918113 IVE918113 JFA918113 JOW918113 JYS918113 KIO918113 KSK918113 LCG918113 LMC918113 LVY918113 MFU918113 MPQ918113 MZM918113 NJI918113 NTE918113 ODA918113 OMW918113 OWS918113 PGO918113 PQK918113 QAG918113 QKC918113 QTY918113 RDU918113 RNQ918113 RXM918113 SHI918113 SRE918113 TBA918113 TKW918113 TUS918113 UEO918113 UOK918113 UYG918113 VIC918113 VRY918113 WBU918113 WLQ918113 WVM918113 E983649 JA983649 SW983649 ACS983649 AMO983649 AWK983649 BGG983649 BQC983649 BZY983649 CJU983649 CTQ983649 DDM983649 DNI983649 DXE983649 EHA983649 EQW983649 FAS983649 FKO983649 FUK983649 GEG983649 GOC983649 GXY983649 HHU983649 HRQ983649 IBM983649 ILI983649 IVE983649 JFA983649 JOW983649 JYS983649 KIO983649 KSK983649 LCG983649 LMC983649 LVY983649 MFU983649 MPQ983649 MZM983649 NJI983649 NTE983649 ODA983649 OMW983649 OWS983649 PGO983649 PQK983649 QAG983649 QKC983649 QTY983649 RDU983649 RNQ983649 RXM983649 SHI983649 SRE983649 TBA983649 TKW983649 TUS983649 UEO983649 UOK983649 UYG983649 VIC983649 VRY983649 WBU983649 WLQ983649 WVM983649">
      <formula1>"Francese,Italiano"</formula1>
      <formula2>0</formula2>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737"/>
  <sheetViews>
    <sheetView workbookViewId="0">
      <selection activeCell="F9" sqref="F9"/>
    </sheetView>
  </sheetViews>
  <sheetFormatPr defaultColWidth="8.7109375" defaultRowHeight="15" x14ac:dyDescent="0.25"/>
  <cols>
    <col min="1" max="1" width="1.7109375" style="19" customWidth="1"/>
    <col min="2" max="2" width="7" style="20" bestFit="1" customWidth="1"/>
    <col min="3" max="3" width="15.7109375" style="24" bestFit="1" customWidth="1"/>
    <col min="4" max="4" width="17.85546875" style="19" bestFit="1" customWidth="1"/>
    <col min="5" max="5" width="16.28515625" style="22" bestFit="1" customWidth="1"/>
    <col min="6" max="6" width="18.85546875" style="22" customWidth="1"/>
    <col min="7" max="7" width="17.42578125" style="19" customWidth="1"/>
    <col min="8" max="8" width="12.7109375" style="19" customWidth="1"/>
    <col min="9" max="9" width="15.140625" style="19" customWidth="1"/>
    <col min="10" max="11" width="8.7109375" style="19"/>
    <col min="12" max="12" width="12" style="19" customWidth="1"/>
    <col min="13" max="256" width="8.7109375" style="19"/>
    <col min="257" max="257" width="1.7109375" style="19" customWidth="1"/>
    <col min="258" max="258" width="19.42578125" style="19" customWidth="1"/>
    <col min="259" max="259" width="26.28515625" style="19" customWidth="1"/>
    <col min="260" max="260" width="25" style="19" customWidth="1"/>
    <col min="261" max="261" width="30.140625" style="19" customWidth="1"/>
    <col min="262" max="262" width="33.5703125" style="19" customWidth="1"/>
    <col min="263" max="263" width="17.42578125" style="19" customWidth="1"/>
    <col min="264" max="264" width="12.7109375" style="19" customWidth="1"/>
    <col min="265" max="265" width="15.140625" style="19" customWidth="1"/>
    <col min="266" max="267" width="8.7109375" style="19"/>
    <col min="268" max="268" width="12" style="19" customWidth="1"/>
    <col min="269" max="512" width="8.7109375" style="19"/>
    <col min="513" max="513" width="1.7109375" style="19" customWidth="1"/>
    <col min="514" max="514" width="19.42578125" style="19" customWidth="1"/>
    <col min="515" max="515" width="26.28515625" style="19" customWidth="1"/>
    <col min="516" max="516" width="25" style="19" customWidth="1"/>
    <col min="517" max="517" width="30.140625" style="19" customWidth="1"/>
    <col min="518" max="518" width="33.5703125" style="19" customWidth="1"/>
    <col min="519" max="519" width="17.42578125" style="19" customWidth="1"/>
    <col min="520" max="520" width="12.7109375" style="19" customWidth="1"/>
    <col min="521" max="521" width="15.140625" style="19" customWidth="1"/>
    <col min="522" max="523" width="8.7109375" style="19"/>
    <col min="524" max="524" width="12" style="19" customWidth="1"/>
    <col min="525" max="768" width="8.7109375" style="19"/>
    <col min="769" max="769" width="1.7109375" style="19" customWidth="1"/>
    <col min="770" max="770" width="19.42578125" style="19" customWidth="1"/>
    <col min="771" max="771" width="26.28515625" style="19" customWidth="1"/>
    <col min="772" max="772" width="25" style="19" customWidth="1"/>
    <col min="773" max="773" width="30.140625" style="19" customWidth="1"/>
    <col min="774" max="774" width="33.5703125" style="19" customWidth="1"/>
    <col min="775" max="775" width="17.42578125" style="19" customWidth="1"/>
    <col min="776" max="776" width="12.7109375" style="19" customWidth="1"/>
    <col min="777" max="777" width="15.140625" style="19" customWidth="1"/>
    <col min="778" max="779" width="8.7109375" style="19"/>
    <col min="780" max="780" width="12" style="19" customWidth="1"/>
    <col min="781" max="1024" width="8.7109375" style="19"/>
    <col min="1025" max="1025" width="1.7109375" style="19" customWidth="1"/>
    <col min="1026" max="1026" width="19.42578125" style="19" customWidth="1"/>
    <col min="1027" max="1027" width="26.28515625" style="19" customWidth="1"/>
    <col min="1028" max="1028" width="25" style="19" customWidth="1"/>
    <col min="1029" max="1029" width="30.140625" style="19" customWidth="1"/>
    <col min="1030" max="1030" width="33.5703125" style="19" customWidth="1"/>
    <col min="1031" max="1031" width="17.42578125" style="19" customWidth="1"/>
    <col min="1032" max="1032" width="12.7109375" style="19" customWidth="1"/>
    <col min="1033" max="1033" width="15.140625" style="19" customWidth="1"/>
    <col min="1034" max="1035" width="8.7109375" style="19"/>
    <col min="1036" max="1036" width="12" style="19" customWidth="1"/>
    <col min="1037" max="1280" width="8.7109375" style="19"/>
    <col min="1281" max="1281" width="1.7109375" style="19" customWidth="1"/>
    <col min="1282" max="1282" width="19.42578125" style="19" customWidth="1"/>
    <col min="1283" max="1283" width="26.28515625" style="19" customWidth="1"/>
    <col min="1284" max="1284" width="25" style="19" customWidth="1"/>
    <col min="1285" max="1285" width="30.140625" style="19" customWidth="1"/>
    <col min="1286" max="1286" width="33.5703125" style="19" customWidth="1"/>
    <col min="1287" max="1287" width="17.42578125" style="19" customWidth="1"/>
    <col min="1288" max="1288" width="12.7109375" style="19" customWidth="1"/>
    <col min="1289" max="1289" width="15.140625" style="19" customWidth="1"/>
    <col min="1290" max="1291" width="8.7109375" style="19"/>
    <col min="1292" max="1292" width="12" style="19" customWidth="1"/>
    <col min="1293" max="1536" width="8.7109375" style="19"/>
    <col min="1537" max="1537" width="1.7109375" style="19" customWidth="1"/>
    <col min="1538" max="1538" width="19.42578125" style="19" customWidth="1"/>
    <col min="1539" max="1539" width="26.28515625" style="19" customWidth="1"/>
    <col min="1540" max="1540" width="25" style="19" customWidth="1"/>
    <col min="1541" max="1541" width="30.140625" style="19" customWidth="1"/>
    <col min="1542" max="1542" width="33.5703125" style="19" customWidth="1"/>
    <col min="1543" max="1543" width="17.42578125" style="19" customWidth="1"/>
    <col min="1544" max="1544" width="12.7109375" style="19" customWidth="1"/>
    <col min="1545" max="1545" width="15.140625" style="19" customWidth="1"/>
    <col min="1546" max="1547" width="8.7109375" style="19"/>
    <col min="1548" max="1548" width="12" style="19" customWidth="1"/>
    <col min="1549" max="1792" width="8.7109375" style="19"/>
    <col min="1793" max="1793" width="1.7109375" style="19" customWidth="1"/>
    <col min="1794" max="1794" width="19.42578125" style="19" customWidth="1"/>
    <col min="1795" max="1795" width="26.28515625" style="19" customWidth="1"/>
    <col min="1796" max="1796" width="25" style="19" customWidth="1"/>
    <col min="1797" max="1797" width="30.140625" style="19" customWidth="1"/>
    <col min="1798" max="1798" width="33.5703125" style="19" customWidth="1"/>
    <col min="1799" max="1799" width="17.42578125" style="19" customWidth="1"/>
    <col min="1800" max="1800" width="12.7109375" style="19" customWidth="1"/>
    <col min="1801" max="1801" width="15.140625" style="19" customWidth="1"/>
    <col min="1802" max="1803" width="8.7109375" style="19"/>
    <col min="1804" max="1804" width="12" style="19" customWidth="1"/>
    <col min="1805" max="2048" width="8.7109375" style="19"/>
    <col min="2049" max="2049" width="1.7109375" style="19" customWidth="1"/>
    <col min="2050" max="2050" width="19.42578125" style="19" customWidth="1"/>
    <col min="2051" max="2051" width="26.28515625" style="19" customWidth="1"/>
    <col min="2052" max="2052" width="25" style="19" customWidth="1"/>
    <col min="2053" max="2053" width="30.140625" style="19" customWidth="1"/>
    <col min="2054" max="2054" width="33.5703125" style="19" customWidth="1"/>
    <col min="2055" max="2055" width="17.42578125" style="19" customWidth="1"/>
    <col min="2056" max="2056" width="12.7109375" style="19" customWidth="1"/>
    <col min="2057" max="2057" width="15.140625" style="19" customWidth="1"/>
    <col min="2058" max="2059" width="8.7109375" style="19"/>
    <col min="2060" max="2060" width="12" style="19" customWidth="1"/>
    <col min="2061" max="2304" width="8.7109375" style="19"/>
    <col min="2305" max="2305" width="1.7109375" style="19" customWidth="1"/>
    <col min="2306" max="2306" width="19.42578125" style="19" customWidth="1"/>
    <col min="2307" max="2307" width="26.28515625" style="19" customWidth="1"/>
    <col min="2308" max="2308" width="25" style="19" customWidth="1"/>
    <col min="2309" max="2309" width="30.140625" style="19" customWidth="1"/>
    <col min="2310" max="2310" width="33.5703125" style="19" customWidth="1"/>
    <col min="2311" max="2311" width="17.42578125" style="19" customWidth="1"/>
    <col min="2312" max="2312" width="12.7109375" style="19" customWidth="1"/>
    <col min="2313" max="2313" width="15.140625" style="19" customWidth="1"/>
    <col min="2314" max="2315" width="8.7109375" style="19"/>
    <col min="2316" max="2316" width="12" style="19" customWidth="1"/>
    <col min="2317" max="2560" width="8.7109375" style="19"/>
    <col min="2561" max="2561" width="1.7109375" style="19" customWidth="1"/>
    <col min="2562" max="2562" width="19.42578125" style="19" customWidth="1"/>
    <col min="2563" max="2563" width="26.28515625" style="19" customWidth="1"/>
    <col min="2564" max="2564" width="25" style="19" customWidth="1"/>
    <col min="2565" max="2565" width="30.140625" style="19" customWidth="1"/>
    <col min="2566" max="2566" width="33.5703125" style="19" customWidth="1"/>
    <col min="2567" max="2567" width="17.42578125" style="19" customWidth="1"/>
    <col min="2568" max="2568" width="12.7109375" style="19" customWidth="1"/>
    <col min="2569" max="2569" width="15.140625" style="19" customWidth="1"/>
    <col min="2570" max="2571" width="8.7109375" style="19"/>
    <col min="2572" max="2572" width="12" style="19" customWidth="1"/>
    <col min="2573" max="2816" width="8.7109375" style="19"/>
    <col min="2817" max="2817" width="1.7109375" style="19" customWidth="1"/>
    <col min="2818" max="2818" width="19.42578125" style="19" customWidth="1"/>
    <col min="2819" max="2819" width="26.28515625" style="19" customWidth="1"/>
    <col min="2820" max="2820" width="25" style="19" customWidth="1"/>
    <col min="2821" max="2821" width="30.140625" style="19" customWidth="1"/>
    <col min="2822" max="2822" width="33.5703125" style="19" customWidth="1"/>
    <col min="2823" max="2823" width="17.42578125" style="19" customWidth="1"/>
    <col min="2824" max="2824" width="12.7109375" style="19" customWidth="1"/>
    <col min="2825" max="2825" width="15.140625" style="19" customWidth="1"/>
    <col min="2826" max="2827" width="8.7109375" style="19"/>
    <col min="2828" max="2828" width="12" style="19" customWidth="1"/>
    <col min="2829" max="3072" width="8.7109375" style="19"/>
    <col min="3073" max="3073" width="1.7109375" style="19" customWidth="1"/>
    <col min="3074" max="3074" width="19.42578125" style="19" customWidth="1"/>
    <col min="3075" max="3075" width="26.28515625" style="19" customWidth="1"/>
    <col min="3076" max="3076" width="25" style="19" customWidth="1"/>
    <col min="3077" max="3077" width="30.140625" style="19" customWidth="1"/>
    <col min="3078" max="3078" width="33.5703125" style="19" customWidth="1"/>
    <col min="3079" max="3079" width="17.42578125" style="19" customWidth="1"/>
    <col min="3080" max="3080" width="12.7109375" style="19" customWidth="1"/>
    <col min="3081" max="3081" width="15.140625" style="19" customWidth="1"/>
    <col min="3082" max="3083" width="8.7109375" style="19"/>
    <col min="3084" max="3084" width="12" style="19" customWidth="1"/>
    <col min="3085" max="3328" width="8.7109375" style="19"/>
    <col min="3329" max="3329" width="1.7109375" style="19" customWidth="1"/>
    <col min="3330" max="3330" width="19.42578125" style="19" customWidth="1"/>
    <col min="3331" max="3331" width="26.28515625" style="19" customWidth="1"/>
    <col min="3332" max="3332" width="25" style="19" customWidth="1"/>
    <col min="3333" max="3333" width="30.140625" style="19" customWidth="1"/>
    <col min="3334" max="3334" width="33.5703125" style="19" customWidth="1"/>
    <col min="3335" max="3335" width="17.42578125" style="19" customWidth="1"/>
    <col min="3336" max="3336" width="12.7109375" style="19" customWidth="1"/>
    <col min="3337" max="3337" width="15.140625" style="19" customWidth="1"/>
    <col min="3338" max="3339" width="8.7109375" style="19"/>
    <col min="3340" max="3340" width="12" style="19" customWidth="1"/>
    <col min="3341" max="3584" width="8.7109375" style="19"/>
    <col min="3585" max="3585" width="1.7109375" style="19" customWidth="1"/>
    <col min="3586" max="3586" width="19.42578125" style="19" customWidth="1"/>
    <col min="3587" max="3587" width="26.28515625" style="19" customWidth="1"/>
    <col min="3588" max="3588" width="25" style="19" customWidth="1"/>
    <col min="3589" max="3589" width="30.140625" style="19" customWidth="1"/>
    <col min="3590" max="3590" width="33.5703125" style="19" customWidth="1"/>
    <col min="3591" max="3591" width="17.42578125" style="19" customWidth="1"/>
    <col min="3592" max="3592" width="12.7109375" style="19" customWidth="1"/>
    <col min="3593" max="3593" width="15.140625" style="19" customWidth="1"/>
    <col min="3594" max="3595" width="8.7109375" style="19"/>
    <col min="3596" max="3596" width="12" style="19" customWidth="1"/>
    <col min="3597" max="3840" width="8.7109375" style="19"/>
    <col min="3841" max="3841" width="1.7109375" style="19" customWidth="1"/>
    <col min="3842" max="3842" width="19.42578125" style="19" customWidth="1"/>
    <col min="3843" max="3843" width="26.28515625" style="19" customWidth="1"/>
    <col min="3844" max="3844" width="25" style="19" customWidth="1"/>
    <col min="3845" max="3845" width="30.140625" style="19" customWidth="1"/>
    <col min="3846" max="3846" width="33.5703125" style="19" customWidth="1"/>
    <col min="3847" max="3847" width="17.42578125" style="19" customWidth="1"/>
    <col min="3848" max="3848" width="12.7109375" style="19" customWidth="1"/>
    <col min="3849" max="3849" width="15.140625" style="19" customWidth="1"/>
    <col min="3850" max="3851" width="8.7109375" style="19"/>
    <col min="3852" max="3852" width="12" style="19" customWidth="1"/>
    <col min="3853" max="4096" width="8.7109375" style="19"/>
    <col min="4097" max="4097" width="1.7109375" style="19" customWidth="1"/>
    <col min="4098" max="4098" width="19.42578125" style="19" customWidth="1"/>
    <col min="4099" max="4099" width="26.28515625" style="19" customWidth="1"/>
    <col min="4100" max="4100" width="25" style="19" customWidth="1"/>
    <col min="4101" max="4101" width="30.140625" style="19" customWidth="1"/>
    <col min="4102" max="4102" width="33.5703125" style="19" customWidth="1"/>
    <col min="4103" max="4103" width="17.42578125" style="19" customWidth="1"/>
    <col min="4104" max="4104" width="12.7109375" style="19" customWidth="1"/>
    <col min="4105" max="4105" width="15.140625" style="19" customWidth="1"/>
    <col min="4106" max="4107" width="8.7109375" style="19"/>
    <col min="4108" max="4108" width="12" style="19" customWidth="1"/>
    <col min="4109" max="4352" width="8.7109375" style="19"/>
    <col min="4353" max="4353" width="1.7109375" style="19" customWidth="1"/>
    <col min="4354" max="4354" width="19.42578125" style="19" customWidth="1"/>
    <col min="4355" max="4355" width="26.28515625" style="19" customWidth="1"/>
    <col min="4356" max="4356" width="25" style="19" customWidth="1"/>
    <col min="4357" max="4357" width="30.140625" style="19" customWidth="1"/>
    <col min="4358" max="4358" width="33.5703125" style="19" customWidth="1"/>
    <col min="4359" max="4359" width="17.42578125" style="19" customWidth="1"/>
    <col min="4360" max="4360" width="12.7109375" style="19" customWidth="1"/>
    <col min="4361" max="4361" width="15.140625" style="19" customWidth="1"/>
    <col min="4362" max="4363" width="8.7109375" style="19"/>
    <col min="4364" max="4364" width="12" style="19" customWidth="1"/>
    <col min="4365" max="4608" width="8.7109375" style="19"/>
    <col min="4609" max="4609" width="1.7109375" style="19" customWidth="1"/>
    <col min="4610" max="4610" width="19.42578125" style="19" customWidth="1"/>
    <col min="4611" max="4611" width="26.28515625" style="19" customWidth="1"/>
    <col min="4612" max="4612" width="25" style="19" customWidth="1"/>
    <col min="4613" max="4613" width="30.140625" style="19" customWidth="1"/>
    <col min="4614" max="4614" width="33.5703125" style="19" customWidth="1"/>
    <col min="4615" max="4615" width="17.42578125" style="19" customWidth="1"/>
    <col min="4616" max="4616" width="12.7109375" style="19" customWidth="1"/>
    <col min="4617" max="4617" width="15.140625" style="19" customWidth="1"/>
    <col min="4618" max="4619" width="8.7109375" style="19"/>
    <col min="4620" max="4620" width="12" style="19" customWidth="1"/>
    <col min="4621" max="4864" width="8.7109375" style="19"/>
    <col min="4865" max="4865" width="1.7109375" style="19" customWidth="1"/>
    <col min="4866" max="4866" width="19.42578125" style="19" customWidth="1"/>
    <col min="4867" max="4867" width="26.28515625" style="19" customWidth="1"/>
    <col min="4868" max="4868" width="25" style="19" customWidth="1"/>
    <col min="4869" max="4869" width="30.140625" style="19" customWidth="1"/>
    <col min="4870" max="4870" width="33.5703125" style="19" customWidth="1"/>
    <col min="4871" max="4871" width="17.42578125" style="19" customWidth="1"/>
    <col min="4872" max="4872" width="12.7109375" style="19" customWidth="1"/>
    <col min="4873" max="4873" width="15.140625" style="19" customWidth="1"/>
    <col min="4874" max="4875" width="8.7109375" style="19"/>
    <col min="4876" max="4876" width="12" style="19" customWidth="1"/>
    <col min="4877" max="5120" width="8.7109375" style="19"/>
    <col min="5121" max="5121" width="1.7109375" style="19" customWidth="1"/>
    <col min="5122" max="5122" width="19.42578125" style="19" customWidth="1"/>
    <col min="5123" max="5123" width="26.28515625" style="19" customWidth="1"/>
    <col min="5124" max="5124" width="25" style="19" customWidth="1"/>
    <col min="5125" max="5125" width="30.140625" style="19" customWidth="1"/>
    <col min="5126" max="5126" width="33.5703125" style="19" customWidth="1"/>
    <col min="5127" max="5127" width="17.42578125" style="19" customWidth="1"/>
    <col min="5128" max="5128" width="12.7109375" style="19" customWidth="1"/>
    <col min="5129" max="5129" width="15.140625" style="19" customWidth="1"/>
    <col min="5130" max="5131" width="8.7109375" style="19"/>
    <col min="5132" max="5132" width="12" style="19" customWidth="1"/>
    <col min="5133" max="5376" width="8.7109375" style="19"/>
    <col min="5377" max="5377" width="1.7109375" style="19" customWidth="1"/>
    <col min="5378" max="5378" width="19.42578125" style="19" customWidth="1"/>
    <col min="5379" max="5379" width="26.28515625" style="19" customWidth="1"/>
    <col min="5380" max="5380" width="25" style="19" customWidth="1"/>
    <col min="5381" max="5381" width="30.140625" style="19" customWidth="1"/>
    <col min="5382" max="5382" width="33.5703125" style="19" customWidth="1"/>
    <col min="5383" max="5383" width="17.42578125" style="19" customWidth="1"/>
    <col min="5384" max="5384" width="12.7109375" style="19" customWidth="1"/>
    <col min="5385" max="5385" width="15.140625" style="19" customWidth="1"/>
    <col min="5386" max="5387" width="8.7109375" style="19"/>
    <col min="5388" max="5388" width="12" style="19" customWidth="1"/>
    <col min="5389" max="5632" width="8.7109375" style="19"/>
    <col min="5633" max="5633" width="1.7109375" style="19" customWidth="1"/>
    <col min="5634" max="5634" width="19.42578125" style="19" customWidth="1"/>
    <col min="5635" max="5635" width="26.28515625" style="19" customWidth="1"/>
    <col min="5636" max="5636" width="25" style="19" customWidth="1"/>
    <col min="5637" max="5637" width="30.140625" style="19" customWidth="1"/>
    <col min="5638" max="5638" width="33.5703125" style="19" customWidth="1"/>
    <col min="5639" max="5639" width="17.42578125" style="19" customWidth="1"/>
    <col min="5640" max="5640" width="12.7109375" style="19" customWidth="1"/>
    <col min="5641" max="5641" width="15.140625" style="19" customWidth="1"/>
    <col min="5642" max="5643" width="8.7109375" style="19"/>
    <col min="5644" max="5644" width="12" style="19" customWidth="1"/>
    <col min="5645" max="5888" width="8.7109375" style="19"/>
    <col min="5889" max="5889" width="1.7109375" style="19" customWidth="1"/>
    <col min="5890" max="5890" width="19.42578125" style="19" customWidth="1"/>
    <col min="5891" max="5891" width="26.28515625" style="19" customWidth="1"/>
    <col min="5892" max="5892" width="25" style="19" customWidth="1"/>
    <col min="5893" max="5893" width="30.140625" style="19" customWidth="1"/>
    <col min="5894" max="5894" width="33.5703125" style="19" customWidth="1"/>
    <col min="5895" max="5895" width="17.42578125" style="19" customWidth="1"/>
    <col min="5896" max="5896" width="12.7109375" style="19" customWidth="1"/>
    <col min="5897" max="5897" width="15.140625" style="19" customWidth="1"/>
    <col min="5898" max="5899" width="8.7109375" style="19"/>
    <col min="5900" max="5900" width="12" style="19" customWidth="1"/>
    <col min="5901" max="6144" width="8.7109375" style="19"/>
    <col min="6145" max="6145" width="1.7109375" style="19" customWidth="1"/>
    <col min="6146" max="6146" width="19.42578125" style="19" customWidth="1"/>
    <col min="6147" max="6147" width="26.28515625" style="19" customWidth="1"/>
    <col min="6148" max="6148" width="25" style="19" customWidth="1"/>
    <col min="6149" max="6149" width="30.140625" style="19" customWidth="1"/>
    <col min="6150" max="6150" width="33.5703125" style="19" customWidth="1"/>
    <col min="6151" max="6151" width="17.42578125" style="19" customWidth="1"/>
    <col min="6152" max="6152" width="12.7109375" style="19" customWidth="1"/>
    <col min="6153" max="6153" width="15.140625" style="19" customWidth="1"/>
    <col min="6154" max="6155" width="8.7109375" style="19"/>
    <col min="6156" max="6156" width="12" style="19" customWidth="1"/>
    <col min="6157" max="6400" width="8.7109375" style="19"/>
    <col min="6401" max="6401" width="1.7109375" style="19" customWidth="1"/>
    <col min="6402" max="6402" width="19.42578125" style="19" customWidth="1"/>
    <col min="6403" max="6403" width="26.28515625" style="19" customWidth="1"/>
    <col min="6404" max="6404" width="25" style="19" customWidth="1"/>
    <col min="6405" max="6405" width="30.140625" style="19" customWidth="1"/>
    <col min="6406" max="6406" width="33.5703125" style="19" customWidth="1"/>
    <col min="6407" max="6407" width="17.42578125" style="19" customWidth="1"/>
    <col min="6408" max="6408" width="12.7109375" style="19" customWidth="1"/>
    <col min="6409" max="6409" width="15.140625" style="19" customWidth="1"/>
    <col min="6410" max="6411" width="8.7109375" style="19"/>
    <col min="6412" max="6412" width="12" style="19" customWidth="1"/>
    <col min="6413" max="6656" width="8.7109375" style="19"/>
    <col min="6657" max="6657" width="1.7109375" style="19" customWidth="1"/>
    <col min="6658" max="6658" width="19.42578125" style="19" customWidth="1"/>
    <col min="6659" max="6659" width="26.28515625" style="19" customWidth="1"/>
    <col min="6660" max="6660" width="25" style="19" customWidth="1"/>
    <col min="6661" max="6661" width="30.140625" style="19" customWidth="1"/>
    <col min="6662" max="6662" width="33.5703125" style="19" customWidth="1"/>
    <col min="6663" max="6663" width="17.42578125" style="19" customWidth="1"/>
    <col min="6664" max="6664" width="12.7109375" style="19" customWidth="1"/>
    <col min="6665" max="6665" width="15.140625" style="19" customWidth="1"/>
    <col min="6666" max="6667" width="8.7109375" style="19"/>
    <col min="6668" max="6668" width="12" style="19" customWidth="1"/>
    <col min="6669" max="6912" width="8.7109375" style="19"/>
    <col min="6913" max="6913" width="1.7109375" style="19" customWidth="1"/>
    <col min="6914" max="6914" width="19.42578125" style="19" customWidth="1"/>
    <col min="6915" max="6915" width="26.28515625" style="19" customWidth="1"/>
    <col min="6916" max="6916" width="25" style="19" customWidth="1"/>
    <col min="6917" max="6917" width="30.140625" style="19" customWidth="1"/>
    <col min="6918" max="6918" width="33.5703125" style="19" customWidth="1"/>
    <col min="6919" max="6919" width="17.42578125" style="19" customWidth="1"/>
    <col min="6920" max="6920" width="12.7109375" style="19" customWidth="1"/>
    <col min="6921" max="6921" width="15.140625" style="19" customWidth="1"/>
    <col min="6922" max="6923" width="8.7109375" style="19"/>
    <col min="6924" max="6924" width="12" style="19" customWidth="1"/>
    <col min="6925" max="7168" width="8.7109375" style="19"/>
    <col min="7169" max="7169" width="1.7109375" style="19" customWidth="1"/>
    <col min="7170" max="7170" width="19.42578125" style="19" customWidth="1"/>
    <col min="7171" max="7171" width="26.28515625" style="19" customWidth="1"/>
    <col min="7172" max="7172" width="25" style="19" customWidth="1"/>
    <col min="7173" max="7173" width="30.140625" style="19" customWidth="1"/>
    <col min="7174" max="7174" width="33.5703125" style="19" customWidth="1"/>
    <col min="7175" max="7175" width="17.42578125" style="19" customWidth="1"/>
    <col min="7176" max="7176" width="12.7109375" style="19" customWidth="1"/>
    <col min="7177" max="7177" width="15.140625" style="19" customWidth="1"/>
    <col min="7178" max="7179" width="8.7109375" style="19"/>
    <col min="7180" max="7180" width="12" style="19" customWidth="1"/>
    <col min="7181" max="7424" width="8.7109375" style="19"/>
    <col min="7425" max="7425" width="1.7109375" style="19" customWidth="1"/>
    <col min="7426" max="7426" width="19.42578125" style="19" customWidth="1"/>
    <col min="7427" max="7427" width="26.28515625" style="19" customWidth="1"/>
    <col min="7428" max="7428" width="25" style="19" customWidth="1"/>
    <col min="7429" max="7429" width="30.140625" style="19" customWidth="1"/>
    <col min="7430" max="7430" width="33.5703125" style="19" customWidth="1"/>
    <col min="7431" max="7431" width="17.42578125" style="19" customWidth="1"/>
    <col min="7432" max="7432" width="12.7109375" style="19" customWidth="1"/>
    <col min="7433" max="7433" width="15.140625" style="19" customWidth="1"/>
    <col min="7434" max="7435" width="8.7109375" style="19"/>
    <col min="7436" max="7436" width="12" style="19" customWidth="1"/>
    <col min="7437" max="7680" width="8.7109375" style="19"/>
    <col min="7681" max="7681" width="1.7109375" style="19" customWidth="1"/>
    <col min="7682" max="7682" width="19.42578125" style="19" customWidth="1"/>
    <col min="7683" max="7683" width="26.28515625" style="19" customWidth="1"/>
    <col min="7684" max="7684" width="25" style="19" customWidth="1"/>
    <col min="7685" max="7685" width="30.140625" style="19" customWidth="1"/>
    <col min="7686" max="7686" width="33.5703125" style="19" customWidth="1"/>
    <col min="7687" max="7687" width="17.42578125" style="19" customWidth="1"/>
    <col min="7688" max="7688" width="12.7109375" style="19" customWidth="1"/>
    <col min="7689" max="7689" width="15.140625" style="19" customWidth="1"/>
    <col min="7690" max="7691" width="8.7109375" style="19"/>
    <col min="7692" max="7692" width="12" style="19" customWidth="1"/>
    <col min="7693" max="7936" width="8.7109375" style="19"/>
    <col min="7937" max="7937" width="1.7109375" style="19" customWidth="1"/>
    <col min="7938" max="7938" width="19.42578125" style="19" customWidth="1"/>
    <col min="7939" max="7939" width="26.28515625" style="19" customWidth="1"/>
    <col min="7940" max="7940" width="25" style="19" customWidth="1"/>
    <col min="7941" max="7941" width="30.140625" style="19" customWidth="1"/>
    <col min="7942" max="7942" width="33.5703125" style="19" customWidth="1"/>
    <col min="7943" max="7943" width="17.42578125" style="19" customWidth="1"/>
    <col min="7944" max="7944" width="12.7109375" style="19" customWidth="1"/>
    <col min="7945" max="7945" width="15.140625" style="19" customWidth="1"/>
    <col min="7946" max="7947" width="8.7109375" style="19"/>
    <col min="7948" max="7948" width="12" style="19" customWidth="1"/>
    <col min="7949" max="8192" width="8.7109375" style="19"/>
    <col min="8193" max="8193" width="1.7109375" style="19" customWidth="1"/>
    <col min="8194" max="8194" width="19.42578125" style="19" customWidth="1"/>
    <col min="8195" max="8195" width="26.28515625" style="19" customWidth="1"/>
    <col min="8196" max="8196" width="25" style="19" customWidth="1"/>
    <col min="8197" max="8197" width="30.140625" style="19" customWidth="1"/>
    <col min="8198" max="8198" width="33.5703125" style="19" customWidth="1"/>
    <col min="8199" max="8199" width="17.42578125" style="19" customWidth="1"/>
    <col min="8200" max="8200" width="12.7109375" style="19" customWidth="1"/>
    <col min="8201" max="8201" width="15.140625" style="19" customWidth="1"/>
    <col min="8202" max="8203" width="8.7109375" style="19"/>
    <col min="8204" max="8204" width="12" style="19" customWidth="1"/>
    <col min="8205" max="8448" width="8.7109375" style="19"/>
    <col min="8449" max="8449" width="1.7109375" style="19" customWidth="1"/>
    <col min="8450" max="8450" width="19.42578125" style="19" customWidth="1"/>
    <col min="8451" max="8451" width="26.28515625" style="19" customWidth="1"/>
    <col min="8452" max="8452" width="25" style="19" customWidth="1"/>
    <col min="8453" max="8453" width="30.140625" style="19" customWidth="1"/>
    <col min="8454" max="8454" width="33.5703125" style="19" customWidth="1"/>
    <col min="8455" max="8455" width="17.42578125" style="19" customWidth="1"/>
    <col min="8456" max="8456" width="12.7109375" style="19" customWidth="1"/>
    <col min="8457" max="8457" width="15.140625" style="19" customWidth="1"/>
    <col min="8458" max="8459" width="8.7109375" style="19"/>
    <col min="8460" max="8460" width="12" style="19" customWidth="1"/>
    <col min="8461" max="8704" width="8.7109375" style="19"/>
    <col min="8705" max="8705" width="1.7109375" style="19" customWidth="1"/>
    <col min="8706" max="8706" width="19.42578125" style="19" customWidth="1"/>
    <col min="8707" max="8707" width="26.28515625" style="19" customWidth="1"/>
    <col min="8708" max="8708" width="25" style="19" customWidth="1"/>
    <col min="8709" max="8709" width="30.140625" style="19" customWidth="1"/>
    <col min="8710" max="8710" width="33.5703125" style="19" customWidth="1"/>
    <col min="8711" max="8711" width="17.42578125" style="19" customWidth="1"/>
    <col min="8712" max="8712" width="12.7109375" style="19" customWidth="1"/>
    <col min="8713" max="8713" width="15.140625" style="19" customWidth="1"/>
    <col min="8714" max="8715" width="8.7109375" style="19"/>
    <col min="8716" max="8716" width="12" style="19" customWidth="1"/>
    <col min="8717" max="8960" width="8.7109375" style="19"/>
    <col min="8961" max="8961" width="1.7109375" style="19" customWidth="1"/>
    <col min="8962" max="8962" width="19.42578125" style="19" customWidth="1"/>
    <col min="8963" max="8963" width="26.28515625" style="19" customWidth="1"/>
    <col min="8964" max="8964" width="25" style="19" customWidth="1"/>
    <col min="8965" max="8965" width="30.140625" style="19" customWidth="1"/>
    <col min="8966" max="8966" width="33.5703125" style="19" customWidth="1"/>
    <col min="8967" max="8967" width="17.42578125" style="19" customWidth="1"/>
    <col min="8968" max="8968" width="12.7109375" style="19" customWidth="1"/>
    <col min="8969" max="8969" width="15.140625" style="19" customWidth="1"/>
    <col min="8970" max="8971" width="8.7109375" style="19"/>
    <col min="8972" max="8972" width="12" style="19" customWidth="1"/>
    <col min="8973" max="9216" width="8.7109375" style="19"/>
    <col min="9217" max="9217" width="1.7109375" style="19" customWidth="1"/>
    <col min="9218" max="9218" width="19.42578125" style="19" customWidth="1"/>
    <col min="9219" max="9219" width="26.28515625" style="19" customWidth="1"/>
    <col min="9220" max="9220" width="25" style="19" customWidth="1"/>
    <col min="9221" max="9221" width="30.140625" style="19" customWidth="1"/>
    <col min="9222" max="9222" width="33.5703125" style="19" customWidth="1"/>
    <col min="9223" max="9223" width="17.42578125" style="19" customWidth="1"/>
    <col min="9224" max="9224" width="12.7109375" style="19" customWidth="1"/>
    <col min="9225" max="9225" width="15.140625" style="19" customWidth="1"/>
    <col min="9226" max="9227" width="8.7109375" style="19"/>
    <col min="9228" max="9228" width="12" style="19" customWidth="1"/>
    <col min="9229" max="9472" width="8.7109375" style="19"/>
    <col min="9473" max="9473" width="1.7109375" style="19" customWidth="1"/>
    <col min="9474" max="9474" width="19.42578125" style="19" customWidth="1"/>
    <col min="9475" max="9475" width="26.28515625" style="19" customWidth="1"/>
    <col min="9476" max="9476" width="25" style="19" customWidth="1"/>
    <col min="9477" max="9477" width="30.140625" style="19" customWidth="1"/>
    <col min="9478" max="9478" width="33.5703125" style="19" customWidth="1"/>
    <col min="9479" max="9479" width="17.42578125" style="19" customWidth="1"/>
    <col min="9480" max="9480" width="12.7109375" style="19" customWidth="1"/>
    <col min="9481" max="9481" width="15.140625" style="19" customWidth="1"/>
    <col min="9482" max="9483" width="8.7109375" style="19"/>
    <col min="9484" max="9484" width="12" style="19" customWidth="1"/>
    <col min="9485" max="9728" width="8.7109375" style="19"/>
    <col min="9729" max="9729" width="1.7109375" style="19" customWidth="1"/>
    <col min="9730" max="9730" width="19.42578125" style="19" customWidth="1"/>
    <col min="9731" max="9731" width="26.28515625" style="19" customWidth="1"/>
    <col min="9732" max="9732" width="25" style="19" customWidth="1"/>
    <col min="9733" max="9733" width="30.140625" style="19" customWidth="1"/>
    <col min="9734" max="9734" width="33.5703125" style="19" customWidth="1"/>
    <col min="9735" max="9735" width="17.42578125" style="19" customWidth="1"/>
    <col min="9736" max="9736" width="12.7109375" style="19" customWidth="1"/>
    <col min="9737" max="9737" width="15.140625" style="19" customWidth="1"/>
    <col min="9738" max="9739" width="8.7109375" style="19"/>
    <col min="9740" max="9740" width="12" style="19" customWidth="1"/>
    <col min="9741" max="9984" width="8.7109375" style="19"/>
    <col min="9985" max="9985" width="1.7109375" style="19" customWidth="1"/>
    <col min="9986" max="9986" width="19.42578125" style="19" customWidth="1"/>
    <col min="9987" max="9987" width="26.28515625" style="19" customWidth="1"/>
    <col min="9988" max="9988" width="25" style="19" customWidth="1"/>
    <col min="9989" max="9989" width="30.140625" style="19" customWidth="1"/>
    <col min="9990" max="9990" width="33.5703125" style="19" customWidth="1"/>
    <col min="9991" max="9991" width="17.42578125" style="19" customWidth="1"/>
    <col min="9992" max="9992" width="12.7109375" style="19" customWidth="1"/>
    <col min="9993" max="9993" width="15.140625" style="19" customWidth="1"/>
    <col min="9994" max="9995" width="8.7109375" style="19"/>
    <col min="9996" max="9996" width="12" style="19" customWidth="1"/>
    <col min="9997" max="10240" width="8.7109375" style="19"/>
    <col min="10241" max="10241" width="1.7109375" style="19" customWidth="1"/>
    <col min="10242" max="10242" width="19.42578125" style="19" customWidth="1"/>
    <col min="10243" max="10243" width="26.28515625" style="19" customWidth="1"/>
    <col min="10244" max="10244" width="25" style="19" customWidth="1"/>
    <col min="10245" max="10245" width="30.140625" style="19" customWidth="1"/>
    <col min="10246" max="10246" width="33.5703125" style="19" customWidth="1"/>
    <col min="10247" max="10247" width="17.42578125" style="19" customWidth="1"/>
    <col min="10248" max="10248" width="12.7109375" style="19" customWidth="1"/>
    <col min="10249" max="10249" width="15.140625" style="19" customWidth="1"/>
    <col min="10250" max="10251" width="8.7109375" style="19"/>
    <col min="10252" max="10252" width="12" style="19" customWidth="1"/>
    <col min="10253" max="10496" width="8.7109375" style="19"/>
    <col min="10497" max="10497" width="1.7109375" style="19" customWidth="1"/>
    <col min="10498" max="10498" width="19.42578125" style="19" customWidth="1"/>
    <col min="10499" max="10499" width="26.28515625" style="19" customWidth="1"/>
    <col min="10500" max="10500" width="25" style="19" customWidth="1"/>
    <col min="10501" max="10501" width="30.140625" style="19" customWidth="1"/>
    <col min="10502" max="10502" width="33.5703125" style="19" customWidth="1"/>
    <col min="10503" max="10503" width="17.42578125" style="19" customWidth="1"/>
    <col min="10504" max="10504" width="12.7109375" style="19" customWidth="1"/>
    <col min="10505" max="10505" width="15.140625" style="19" customWidth="1"/>
    <col min="10506" max="10507" width="8.7109375" style="19"/>
    <col min="10508" max="10508" width="12" style="19" customWidth="1"/>
    <col min="10509" max="10752" width="8.7109375" style="19"/>
    <col min="10753" max="10753" width="1.7109375" style="19" customWidth="1"/>
    <col min="10754" max="10754" width="19.42578125" style="19" customWidth="1"/>
    <col min="10755" max="10755" width="26.28515625" style="19" customWidth="1"/>
    <col min="10756" max="10756" width="25" style="19" customWidth="1"/>
    <col min="10757" max="10757" width="30.140625" style="19" customWidth="1"/>
    <col min="10758" max="10758" width="33.5703125" style="19" customWidth="1"/>
    <col min="10759" max="10759" width="17.42578125" style="19" customWidth="1"/>
    <col min="10760" max="10760" width="12.7109375" style="19" customWidth="1"/>
    <col min="10761" max="10761" width="15.140625" style="19" customWidth="1"/>
    <col min="10762" max="10763" width="8.7109375" style="19"/>
    <col min="10764" max="10764" width="12" style="19" customWidth="1"/>
    <col min="10765" max="11008" width="8.7109375" style="19"/>
    <col min="11009" max="11009" width="1.7109375" style="19" customWidth="1"/>
    <col min="11010" max="11010" width="19.42578125" style="19" customWidth="1"/>
    <col min="11011" max="11011" width="26.28515625" style="19" customWidth="1"/>
    <col min="11012" max="11012" width="25" style="19" customWidth="1"/>
    <col min="11013" max="11013" width="30.140625" style="19" customWidth="1"/>
    <col min="11014" max="11014" width="33.5703125" style="19" customWidth="1"/>
    <col min="11015" max="11015" width="17.42578125" style="19" customWidth="1"/>
    <col min="11016" max="11016" width="12.7109375" style="19" customWidth="1"/>
    <col min="11017" max="11017" width="15.140625" style="19" customWidth="1"/>
    <col min="11018" max="11019" width="8.7109375" style="19"/>
    <col min="11020" max="11020" width="12" style="19" customWidth="1"/>
    <col min="11021" max="11264" width="8.7109375" style="19"/>
    <col min="11265" max="11265" width="1.7109375" style="19" customWidth="1"/>
    <col min="11266" max="11266" width="19.42578125" style="19" customWidth="1"/>
    <col min="11267" max="11267" width="26.28515625" style="19" customWidth="1"/>
    <col min="11268" max="11268" width="25" style="19" customWidth="1"/>
    <col min="11269" max="11269" width="30.140625" style="19" customWidth="1"/>
    <col min="11270" max="11270" width="33.5703125" style="19" customWidth="1"/>
    <col min="11271" max="11271" width="17.42578125" style="19" customWidth="1"/>
    <col min="11272" max="11272" width="12.7109375" style="19" customWidth="1"/>
    <col min="11273" max="11273" width="15.140625" style="19" customWidth="1"/>
    <col min="11274" max="11275" width="8.7109375" style="19"/>
    <col min="11276" max="11276" width="12" style="19" customWidth="1"/>
    <col min="11277" max="11520" width="8.7109375" style="19"/>
    <col min="11521" max="11521" width="1.7109375" style="19" customWidth="1"/>
    <col min="11522" max="11522" width="19.42578125" style="19" customWidth="1"/>
    <col min="11523" max="11523" width="26.28515625" style="19" customWidth="1"/>
    <col min="11524" max="11524" width="25" style="19" customWidth="1"/>
    <col min="11525" max="11525" width="30.140625" style="19" customWidth="1"/>
    <col min="11526" max="11526" width="33.5703125" style="19" customWidth="1"/>
    <col min="11527" max="11527" width="17.42578125" style="19" customWidth="1"/>
    <col min="11528" max="11528" width="12.7109375" style="19" customWidth="1"/>
    <col min="11529" max="11529" width="15.140625" style="19" customWidth="1"/>
    <col min="11530" max="11531" width="8.7109375" style="19"/>
    <col min="11532" max="11532" width="12" style="19" customWidth="1"/>
    <col min="11533" max="11776" width="8.7109375" style="19"/>
    <col min="11777" max="11777" width="1.7109375" style="19" customWidth="1"/>
    <col min="11778" max="11778" width="19.42578125" style="19" customWidth="1"/>
    <col min="11779" max="11779" width="26.28515625" style="19" customWidth="1"/>
    <col min="11780" max="11780" width="25" style="19" customWidth="1"/>
    <col min="11781" max="11781" width="30.140625" style="19" customWidth="1"/>
    <col min="11782" max="11782" width="33.5703125" style="19" customWidth="1"/>
    <col min="11783" max="11783" width="17.42578125" style="19" customWidth="1"/>
    <col min="11784" max="11784" width="12.7109375" style="19" customWidth="1"/>
    <col min="11785" max="11785" width="15.140625" style="19" customWidth="1"/>
    <col min="11786" max="11787" width="8.7109375" style="19"/>
    <col min="11788" max="11788" width="12" style="19" customWidth="1"/>
    <col min="11789" max="12032" width="8.7109375" style="19"/>
    <col min="12033" max="12033" width="1.7109375" style="19" customWidth="1"/>
    <col min="12034" max="12034" width="19.42578125" style="19" customWidth="1"/>
    <col min="12035" max="12035" width="26.28515625" style="19" customWidth="1"/>
    <col min="12036" max="12036" width="25" style="19" customWidth="1"/>
    <col min="12037" max="12037" width="30.140625" style="19" customWidth="1"/>
    <col min="12038" max="12038" width="33.5703125" style="19" customWidth="1"/>
    <col min="12039" max="12039" width="17.42578125" style="19" customWidth="1"/>
    <col min="12040" max="12040" width="12.7109375" style="19" customWidth="1"/>
    <col min="12041" max="12041" width="15.140625" style="19" customWidth="1"/>
    <col min="12042" max="12043" width="8.7109375" style="19"/>
    <col min="12044" max="12044" width="12" style="19" customWidth="1"/>
    <col min="12045" max="12288" width="8.7109375" style="19"/>
    <col min="12289" max="12289" width="1.7109375" style="19" customWidth="1"/>
    <col min="12290" max="12290" width="19.42578125" style="19" customWidth="1"/>
    <col min="12291" max="12291" width="26.28515625" style="19" customWidth="1"/>
    <col min="12292" max="12292" width="25" style="19" customWidth="1"/>
    <col min="12293" max="12293" width="30.140625" style="19" customWidth="1"/>
    <col min="12294" max="12294" width="33.5703125" style="19" customWidth="1"/>
    <col min="12295" max="12295" width="17.42578125" style="19" customWidth="1"/>
    <col min="12296" max="12296" width="12.7109375" style="19" customWidth="1"/>
    <col min="12297" max="12297" width="15.140625" style="19" customWidth="1"/>
    <col min="12298" max="12299" width="8.7109375" style="19"/>
    <col min="12300" max="12300" width="12" style="19" customWidth="1"/>
    <col min="12301" max="12544" width="8.7109375" style="19"/>
    <col min="12545" max="12545" width="1.7109375" style="19" customWidth="1"/>
    <col min="12546" max="12546" width="19.42578125" style="19" customWidth="1"/>
    <col min="12547" max="12547" width="26.28515625" style="19" customWidth="1"/>
    <col min="12548" max="12548" width="25" style="19" customWidth="1"/>
    <col min="12549" max="12549" width="30.140625" style="19" customWidth="1"/>
    <col min="12550" max="12550" width="33.5703125" style="19" customWidth="1"/>
    <col min="12551" max="12551" width="17.42578125" style="19" customWidth="1"/>
    <col min="12552" max="12552" width="12.7109375" style="19" customWidth="1"/>
    <col min="12553" max="12553" width="15.140625" style="19" customWidth="1"/>
    <col min="12554" max="12555" width="8.7109375" style="19"/>
    <col min="12556" max="12556" width="12" style="19" customWidth="1"/>
    <col min="12557" max="12800" width="8.7109375" style="19"/>
    <col min="12801" max="12801" width="1.7109375" style="19" customWidth="1"/>
    <col min="12802" max="12802" width="19.42578125" style="19" customWidth="1"/>
    <col min="12803" max="12803" width="26.28515625" style="19" customWidth="1"/>
    <col min="12804" max="12804" width="25" style="19" customWidth="1"/>
    <col min="12805" max="12805" width="30.140625" style="19" customWidth="1"/>
    <col min="12806" max="12806" width="33.5703125" style="19" customWidth="1"/>
    <col min="12807" max="12807" width="17.42578125" style="19" customWidth="1"/>
    <col min="12808" max="12808" width="12.7109375" style="19" customWidth="1"/>
    <col min="12809" max="12809" width="15.140625" style="19" customWidth="1"/>
    <col min="12810" max="12811" width="8.7109375" style="19"/>
    <col min="12812" max="12812" width="12" style="19" customWidth="1"/>
    <col min="12813" max="13056" width="8.7109375" style="19"/>
    <col min="13057" max="13057" width="1.7109375" style="19" customWidth="1"/>
    <col min="13058" max="13058" width="19.42578125" style="19" customWidth="1"/>
    <col min="13059" max="13059" width="26.28515625" style="19" customWidth="1"/>
    <col min="13060" max="13060" width="25" style="19" customWidth="1"/>
    <col min="13061" max="13061" width="30.140625" style="19" customWidth="1"/>
    <col min="13062" max="13062" width="33.5703125" style="19" customWidth="1"/>
    <col min="13063" max="13063" width="17.42578125" style="19" customWidth="1"/>
    <col min="13064" max="13064" width="12.7109375" style="19" customWidth="1"/>
    <col min="13065" max="13065" width="15.140625" style="19" customWidth="1"/>
    <col min="13066" max="13067" width="8.7109375" style="19"/>
    <col min="13068" max="13068" width="12" style="19" customWidth="1"/>
    <col min="13069" max="13312" width="8.7109375" style="19"/>
    <col min="13313" max="13313" width="1.7109375" style="19" customWidth="1"/>
    <col min="13314" max="13314" width="19.42578125" style="19" customWidth="1"/>
    <col min="13315" max="13315" width="26.28515625" style="19" customWidth="1"/>
    <col min="13316" max="13316" width="25" style="19" customWidth="1"/>
    <col min="13317" max="13317" width="30.140625" style="19" customWidth="1"/>
    <col min="13318" max="13318" width="33.5703125" style="19" customWidth="1"/>
    <col min="13319" max="13319" width="17.42578125" style="19" customWidth="1"/>
    <col min="13320" max="13320" width="12.7109375" style="19" customWidth="1"/>
    <col min="13321" max="13321" width="15.140625" style="19" customWidth="1"/>
    <col min="13322" max="13323" width="8.7109375" style="19"/>
    <col min="13324" max="13324" width="12" style="19" customWidth="1"/>
    <col min="13325" max="13568" width="8.7109375" style="19"/>
    <col min="13569" max="13569" width="1.7109375" style="19" customWidth="1"/>
    <col min="13570" max="13570" width="19.42578125" style="19" customWidth="1"/>
    <col min="13571" max="13571" width="26.28515625" style="19" customWidth="1"/>
    <col min="13572" max="13572" width="25" style="19" customWidth="1"/>
    <col min="13573" max="13573" width="30.140625" style="19" customWidth="1"/>
    <col min="13574" max="13574" width="33.5703125" style="19" customWidth="1"/>
    <col min="13575" max="13575" width="17.42578125" style="19" customWidth="1"/>
    <col min="13576" max="13576" width="12.7109375" style="19" customWidth="1"/>
    <col min="13577" max="13577" width="15.140625" style="19" customWidth="1"/>
    <col min="13578" max="13579" width="8.7109375" style="19"/>
    <col min="13580" max="13580" width="12" style="19" customWidth="1"/>
    <col min="13581" max="13824" width="8.7109375" style="19"/>
    <col min="13825" max="13825" width="1.7109375" style="19" customWidth="1"/>
    <col min="13826" max="13826" width="19.42578125" style="19" customWidth="1"/>
    <col min="13827" max="13827" width="26.28515625" style="19" customWidth="1"/>
    <col min="13828" max="13828" width="25" style="19" customWidth="1"/>
    <col min="13829" max="13829" width="30.140625" style="19" customWidth="1"/>
    <col min="13830" max="13830" width="33.5703125" style="19" customWidth="1"/>
    <col min="13831" max="13831" width="17.42578125" style="19" customWidth="1"/>
    <col min="13832" max="13832" width="12.7109375" style="19" customWidth="1"/>
    <col min="13833" max="13833" width="15.140625" style="19" customWidth="1"/>
    <col min="13834" max="13835" width="8.7109375" style="19"/>
    <col min="13836" max="13836" width="12" style="19" customWidth="1"/>
    <col min="13837" max="14080" width="8.7109375" style="19"/>
    <col min="14081" max="14081" width="1.7109375" style="19" customWidth="1"/>
    <col min="14082" max="14082" width="19.42578125" style="19" customWidth="1"/>
    <col min="14083" max="14083" width="26.28515625" style="19" customWidth="1"/>
    <col min="14084" max="14084" width="25" style="19" customWidth="1"/>
    <col min="14085" max="14085" width="30.140625" style="19" customWidth="1"/>
    <col min="14086" max="14086" width="33.5703125" style="19" customWidth="1"/>
    <col min="14087" max="14087" width="17.42578125" style="19" customWidth="1"/>
    <col min="14088" max="14088" width="12.7109375" style="19" customWidth="1"/>
    <col min="14089" max="14089" width="15.140625" style="19" customWidth="1"/>
    <col min="14090" max="14091" width="8.7109375" style="19"/>
    <col min="14092" max="14092" width="12" style="19" customWidth="1"/>
    <col min="14093" max="14336" width="8.7109375" style="19"/>
    <col min="14337" max="14337" width="1.7109375" style="19" customWidth="1"/>
    <col min="14338" max="14338" width="19.42578125" style="19" customWidth="1"/>
    <col min="14339" max="14339" width="26.28515625" style="19" customWidth="1"/>
    <col min="14340" max="14340" width="25" style="19" customWidth="1"/>
    <col min="14341" max="14341" width="30.140625" style="19" customWidth="1"/>
    <col min="14342" max="14342" width="33.5703125" style="19" customWidth="1"/>
    <col min="14343" max="14343" width="17.42578125" style="19" customWidth="1"/>
    <col min="14344" max="14344" width="12.7109375" style="19" customWidth="1"/>
    <col min="14345" max="14345" width="15.140625" style="19" customWidth="1"/>
    <col min="14346" max="14347" width="8.7109375" style="19"/>
    <col min="14348" max="14348" width="12" style="19" customWidth="1"/>
    <col min="14349" max="14592" width="8.7109375" style="19"/>
    <col min="14593" max="14593" width="1.7109375" style="19" customWidth="1"/>
    <col min="14594" max="14594" width="19.42578125" style="19" customWidth="1"/>
    <col min="14595" max="14595" width="26.28515625" style="19" customWidth="1"/>
    <col min="14596" max="14596" width="25" style="19" customWidth="1"/>
    <col min="14597" max="14597" width="30.140625" style="19" customWidth="1"/>
    <col min="14598" max="14598" width="33.5703125" style="19" customWidth="1"/>
    <col min="14599" max="14599" width="17.42578125" style="19" customWidth="1"/>
    <col min="14600" max="14600" width="12.7109375" style="19" customWidth="1"/>
    <col min="14601" max="14601" width="15.140625" style="19" customWidth="1"/>
    <col min="14602" max="14603" width="8.7109375" style="19"/>
    <col min="14604" max="14604" width="12" style="19" customWidth="1"/>
    <col min="14605" max="14848" width="8.7109375" style="19"/>
    <col min="14849" max="14849" width="1.7109375" style="19" customWidth="1"/>
    <col min="14850" max="14850" width="19.42578125" style="19" customWidth="1"/>
    <col min="14851" max="14851" width="26.28515625" style="19" customWidth="1"/>
    <col min="14852" max="14852" width="25" style="19" customWidth="1"/>
    <col min="14853" max="14853" width="30.140625" style="19" customWidth="1"/>
    <col min="14854" max="14854" width="33.5703125" style="19" customWidth="1"/>
    <col min="14855" max="14855" width="17.42578125" style="19" customWidth="1"/>
    <col min="14856" max="14856" width="12.7109375" style="19" customWidth="1"/>
    <col min="14857" max="14857" width="15.140625" style="19" customWidth="1"/>
    <col min="14858" max="14859" width="8.7109375" style="19"/>
    <col min="14860" max="14860" width="12" style="19" customWidth="1"/>
    <col min="14861" max="15104" width="8.7109375" style="19"/>
    <col min="15105" max="15105" width="1.7109375" style="19" customWidth="1"/>
    <col min="15106" max="15106" width="19.42578125" style="19" customWidth="1"/>
    <col min="15107" max="15107" width="26.28515625" style="19" customWidth="1"/>
    <col min="15108" max="15108" width="25" style="19" customWidth="1"/>
    <col min="15109" max="15109" width="30.140625" style="19" customWidth="1"/>
    <col min="15110" max="15110" width="33.5703125" style="19" customWidth="1"/>
    <col min="15111" max="15111" width="17.42578125" style="19" customWidth="1"/>
    <col min="15112" max="15112" width="12.7109375" style="19" customWidth="1"/>
    <col min="15113" max="15113" width="15.140625" style="19" customWidth="1"/>
    <col min="15114" max="15115" width="8.7109375" style="19"/>
    <col min="15116" max="15116" width="12" style="19" customWidth="1"/>
    <col min="15117" max="15360" width="8.7109375" style="19"/>
    <col min="15361" max="15361" width="1.7109375" style="19" customWidth="1"/>
    <col min="15362" max="15362" width="19.42578125" style="19" customWidth="1"/>
    <col min="15363" max="15363" width="26.28515625" style="19" customWidth="1"/>
    <col min="15364" max="15364" width="25" style="19" customWidth="1"/>
    <col min="15365" max="15365" width="30.140625" style="19" customWidth="1"/>
    <col min="15366" max="15366" width="33.5703125" style="19" customWidth="1"/>
    <col min="15367" max="15367" width="17.42578125" style="19" customWidth="1"/>
    <col min="15368" max="15368" width="12.7109375" style="19" customWidth="1"/>
    <col min="15369" max="15369" width="15.140625" style="19" customWidth="1"/>
    <col min="15370" max="15371" width="8.7109375" style="19"/>
    <col min="15372" max="15372" width="12" style="19" customWidth="1"/>
    <col min="15373" max="15616" width="8.7109375" style="19"/>
    <col min="15617" max="15617" width="1.7109375" style="19" customWidth="1"/>
    <col min="15618" max="15618" width="19.42578125" style="19" customWidth="1"/>
    <col min="15619" max="15619" width="26.28515625" style="19" customWidth="1"/>
    <col min="15620" max="15620" width="25" style="19" customWidth="1"/>
    <col min="15621" max="15621" width="30.140625" style="19" customWidth="1"/>
    <col min="15622" max="15622" width="33.5703125" style="19" customWidth="1"/>
    <col min="15623" max="15623" width="17.42578125" style="19" customWidth="1"/>
    <col min="15624" max="15624" width="12.7109375" style="19" customWidth="1"/>
    <col min="15625" max="15625" width="15.140625" style="19" customWidth="1"/>
    <col min="15626" max="15627" width="8.7109375" style="19"/>
    <col min="15628" max="15628" width="12" style="19" customWidth="1"/>
    <col min="15629" max="15872" width="8.7109375" style="19"/>
    <col min="15873" max="15873" width="1.7109375" style="19" customWidth="1"/>
    <col min="15874" max="15874" width="19.42578125" style="19" customWidth="1"/>
    <col min="15875" max="15875" width="26.28515625" style="19" customWidth="1"/>
    <col min="15876" max="15876" width="25" style="19" customWidth="1"/>
    <col min="15877" max="15877" width="30.140625" style="19" customWidth="1"/>
    <col min="15878" max="15878" width="33.5703125" style="19" customWidth="1"/>
    <col min="15879" max="15879" width="17.42578125" style="19" customWidth="1"/>
    <col min="15880" max="15880" width="12.7109375" style="19" customWidth="1"/>
    <col min="15881" max="15881" width="15.140625" style="19" customWidth="1"/>
    <col min="15882" max="15883" width="8.7109375" style="19"/>
    <col min="15884" max="15884" width="12" style="19" customWidth="1"/>
    <col min="15885" max="16128" width="8.7109375" style="19"/>
    <col min="16129" max="16129" width="1.7109375" style="19" customWidth="1"/>
    <col min="16130" max="16130" width="19.42578125" style="19" customWidth="1"/>
    <col min="16131" max="16131" width="26.28515625" style="19" customWidth="1"/>
    <col min="16132" max="16132" width="25" style="19" customWidth="1"/>
    <col min="16133" max="16133" width="30.140625" style="19" customWidth="1"/>
    <col min="16134" max="16134" width="33.5703125" style="19" customWidth="1"/>
    <col min="16135" max="16135" width="17.42578125" style="19" customWidth="1"/>
    <col min="16136" max="16136" width="12.7109375" style="19" customWidth="1"/>
    <col min="16137" max="16137" width="15.140625" style="19" customWidth="1"/>
    <col min="16138" max="16139" width="8.7109375" style="19"/>
    <col min="16140" max="16140" width="12" style="19" customWidth="1"/>
    <col min="16141" max="16384" width="8.7109375" style="19"/>
  </cols>
  <sheetData>
    <row r="1" spans="2:21" s="4" customFormat="1" ht="22.5" customHeight="1" x14ac:dyDescent="0.25">
      <c r="B1" s="61" t="s">
        <v>17</v>
      </c>
      <c r="C1" s="61"/>
      <c r="D1" s="26">
        <f>'CALCOLO INTERESSI'!C4</f>
        <v>0</v>
      </c>
      <c r="E1" s="2"/>
      <c r="F1" s="2"/>
      <c r="G1" s="2"/>
    </row>
    <row r="2" spans="2:21" s="4" customFormat="1" ht="20.100000000000001" customHeight="1" x14ac:dyDescent="0.25">
      <c r="B2" s="61" t="s">
        <v>16</v>
      </c>
      <c r="C2" s="61"/>
      <c r="D2" s="27">
        <f>'CALCOLO INTERESSI'!C7-1</f>
        <v>-1</v>
      </c>
      <c r="E2" s="3" t="s">
        <v>8</v>
      </c>
      <c r="F2" s="30">
        <f>+D3*D2</f>
        <v>-12</v>
      </c>
      <c r="G2" s="2"/>
    </row>
    <row r="3" spans="2:21" s="4" customFormat="1" ht="20.100000000000001" customHeight="1" x14ac:dyDescent="0.25">
      <c r="B3" s="61" t="s">
        <v>15</v>
      </c>
      <c r="C3" s="61"/>
      <c r="D3" s="27">
        <v>12</v>
      </c>
      <c r="E3" s="3" t="s">
        <v>9</v>
      </c>
      <c r="F3" s="29">
        <f>+SUM(E7:E474)</f>
        <v>0</v>
      </c>
    </row>
    <row r="4" spans="2:21" s="4" customFormat="1" ht="20.100000000000001" customHeight="1" x14ac:dyDescent="0.25">
      <c r="B4" s="61" t="s">
        <v>7</v>
      </c>
      <c r="C4" s="61"/>
      <c r="D4" s="28">
        <f>'CALCOLO INTERESSI'!C5</f>
        <v>0</v>
      </c>
    </row>
    <row r="5" spans="2:21" s="14" customFormat="1" ht="12.75" customHeight="1" thickBot="1" x14ac:dyDescent="0.25">
      <c r="B5" s="5"/>
      <c r="C5" s="6"/>
      <c r="D5" s="7"/>
      <c r="E5" s="8"/>
      <c r="F5" s="8"/>
      <c r="G5" s="4"/>
      <c r="H5" s="4"/>
      <c r="I5" s="4"/>
      <c r="J5" s="4"/>
      <c r="K5" s="4"/>
      <c r="L5" s="4"/>
      <c r="M5" s="4"/>
      <c r="N5" s="4"/>
      <c r="O5" s="4"/>
      <c r="P5" s="4"/>
      <c r="Q5" s="4"/>
      <c r="R5" s="4"/>
      <c r="S5" s="4"/>
      <c r="T5" s="4"/>
      <c r="U5" s="4"/>
    </row>
    <row r="6" spans="2:21" s="15" customFormat="1" ht="18.75" customHeight="1" thickBot="1" x14ac:dyDescent="0.25">
      <c r="B6" s="25" t="s">
        <v>14</v>
      </c>
      <c r="C6" s="25" t="s">
        <v>13</v>
      </c>
      <c r="D6" s="25" t="s">
        <v>10</v>
      </c>
      <c r="E6" s="25" t="s">
        <v>11</v>
      </c>
      <c r="F6" s="25" t="s">
        <v>12</v>
      </c>
      <c r="G6" s="4"/>
      <c r="H6" s="4"/>
      <c r="I6" s="4"/>
      <c r="J6" s="4"/>
      <c r="K6" s="4"/>
      <c r="L6" s="4"/>
      <c r="M6" s="4"/>
      <c r="N6" s="4"/>
      <c r="O6" s="4"/>
      <c r="P6" s="4"/>
      <c r="Q6" s="4"/>
      <c r="R6" s="4"/>
      <c r="S6" s="4"/>
      <c r="T6" s="4"/>
      <c r="U6" s="4"/>
    </row>
    <row r="7" spans="2:21" s="36" customFormat="1" x14ac:dyDescent="0.25">
      <c r="B7" s="31">
        <v>0</v>
      </c>
      <c r="C7" s="32">
        <f>+D1</f>
        <v>0</v>
      </c>
      <c r="D7" s="33"/>
      <c r="E7" s="34"/>
      <c r="F7" s="35"/>
      <c r="G7" s="4"/>
      <c r="H7" s="4"/>
      <c r="I7" s="4"/>
      <c r="J7" s="4"/>
      <c r="K7" s="4"/>
      <c r="L7" s="4"/>
      <c r="M7" s="4"/>
      <c r="N7" s="4"/>
      <c r="O7" s="4"/>
      <c r="P7" s="4"/>
      <c r="Q7" s="4"/>
      <c r="R7" s="4"/>
      <c r="S7" s="4"/>
      <c r="T7" s="4"/>
      <c r="U7" s="4"/>
    </row>
    <row r="8" spans="2:21" s="36" customFormat="1" x14ac:dyDescent="0.25">
      <c r="B8" s="31">
        <f>+IF(MAX(B$7:B7)=$F$2,"",B7+1)</f>
        <v>1</v>
      </c>
      <c r="C8" s="32">
        <f>+C7-D8</f>
        <v>0</v>
      </c>
      <c r="D8" s="33">
        <f t="shared" ref="D8:D47" si="0">+IF(B8&gt;$F$2,0,IF(B8=$F$2,C7,IF($E$609="francese",F8-E8,$C$7/$F$2)))</f>
        <v>0</v>
      </c>
      <c r="E8" s="34">
        <f t="shared" ref="E8:E47" si="1">+ROUND(C7*$D$4/$D$3,2)</f>
        <v>0</v>
      </c>
      <c r="F8" s="37">
        <f t="shared" ref="F8:F47" si="2">IF(B8&gt;$F$2,0,IF($E$609="francese",-PMT($D$4/$D$3,$F$2,$C$7,0,0),D8+E8))</f>
        <v>0</v>
      </c>
      <c r="G8" s="4"/>
      <c r="H8" s="4"/>
      <c r="I8" s="4"/>
      <c r="J8" s="4"/>
      <c r="K8" s="4"/>
      <c r="L8" s="4"/>
      <c r="M8" s="4"/>
      <c r="N8" s="4"/>
      <c r="O8" s="4"/>
      <c r="P8" s="4"/>
      <c r="Q8" s="4"/>
      <c r="R8" s="4"/>
      <c r="S8" s="4"/>
      <c r="T8" s="4"/>
      <c r="U8" s="4"/>
    </row>
    <row r="9" spans="2:21" s="36" customFormat="1" x14ac:dyDescent="0.25">
      <c r="B9" s="31">
        <f>+IF(MAX(B$7:B8)=$F$2,"",B8+1)</f>
        <v>2</v>
      </c>
      <c r="C9" s="32">
        <f t="shared" ref="C9:C47" si="3">+C8-D9</f>
        <v>0</v>
      </c>
      <c r="D9" s="33">
        <f t="shared" si="0"/>
        <v>0</v>
      </c>
      <c r="E9" s="34">
        <f t="shared" si="1"/>
        <v>0</v>
      </c>
      <c r="F9" s="37">
        <f t="shared" si="2"/>
        <v>0</v>
      </c>
      <c r="G9" s="4"/>
      <c r="H9" s="4"/>
      <c r="I9" s="4"/>
      <c r="J9" s="4"/>
      <c r="K9" s="4"/>
      <c r="L9" s="4"/>
      <c r="M9" s="4"/>
      <c r="N9" s="4"/>
      <c r="O9" s="4"/>
      <c r="P9" s="4"/>
      <c r="Q9" s="4"/>
      <c r="R9" s="4"/>
      <c r="S9" s="4"/>
      <c r="T9" s="4"/>
      <c r="U9" s="4"/>
    </row>
    <row r="10" spans="2:21" s="36" customFormat="1" x14ac:dyDescent="0.25">
      <c r="B10" s="31">
        <f>+IF(MAX(B$7:B9)=$F$2,"",B9+1)</f>
        <v>3</v>
      </c>
      <c r="C10" s="32">
        <f t="shared" si="3"/>
        <v>0</v>
      </c>
      <c r="D10" s="33">
        <f t="shared" si="0"/>
        <v>0</v>
      </c>
      <c r="E10" s="34">
        <f t="shared" si="1"/>
        <v>0</v>
      </c>
      <c r="F10" s="37">
        <f t="shared" si="2"/>
        <v>0</v>
      </c>
      <c r="G10" s="4"/>
    </row>
    <row r="11" spans="2:21" s="36" customFormat="1" x14ac:dyDescent="0.25">
      <c r="B11" s="31">
        <f>+IF(MAX(B$7:B10)=$F$2,"",B10+1)</f>
        <v>4</v>
      </c>
      <c r="C11" s="32">
        <f t="shared" si="3"/>
        <v>0</v>
      </c>
      <c r="D11" s="33">
        <f t="shared" si="0"/>
        <v>0</v>
      </c>
      <c r="E11" s="34">
        <f t="shared" si="1"/>
        <v>0</v>
      </c>
      <c r="F11" s="37">
        <f t="shared" si="2"/>
        <v>0</v>
      </c>
      <c r="G11" s="4"/>
    </row>
    <row r="12" spans="2:21" s="36" customFormat="1" x14ac:dyDescent="0.25">
      <c r="B12" s="31">
        <f>+IF(MAX(B$7:B11)=$F$2,"",B11+1)</f>
        <v>5</v>
      </c>
      <c r="C12" s="32">
        <f t="shared" si="3"/>
        <v>0</v>
      </c>
      <c r="D12" s="33">
        <f t="shared" si="0"/>
        <v>0</v>
      </c>
      <c r="E12" s="34">
        <f t="shared" si="1"/>
        <v>0</v>
      </c>
      <c r="F12" s="37">
        <f t="shared" si="2"/>
        <v>0</v>
      </c>
      <c r="G12" s="4"/>
    </row>
    <row r="13" spans="2:21" s="36" customFormat="1" x14ac:dyDescent="0.25">
      <c r="B13" s="31">
        <f>+IF(MAX(B$7:B12)=$F$2,"",B12+1)</f>
        <v>6</v>
      </c>
      <c r="C13" s="32">
        <f t="shared" si="3"/>
        <v>0</v>
      </c>
      <c r="D13" s="33">
        <f t="shared" si="0"/>
        <v>0</v>
      </c>
      <c r="E13" s="34">
        <f t="shared" si="1"/>
        <v>0</v>
      </c>
      <c r="F13" s="37">
        <f t="shared" si="2"/>
        <v>0</v>
      </c>
    </row>
    <row r="14" spans="2:21" s="36" customFormat="1" x14ac:dyDescent="0.25">
      <c r="B14" s="31">
        <f>+IF(MAX(B$7:B13)=$F$2,"",B13+1)</f>
        <v>7</v>
      </c>
      <c r="C14" s="32">
        <f t="shared" si="3"/>
        <v>0</v>
      </c>
      <c r="D14" s="33">
        <f t="shared" si="0"/>
        <v>0</v>
      </c>
      <c r="E14" s="34">
        <f t="shared" si="1"/>
        <v>0</v>
      </c>
      <c r="F14" s="37">
        <f t="shared" si="2"/>
        <v>0</v>
      </c>
    </row>
    <row r="15" spans="2:21" s="36" customFormat="1" x14ac:dyDescent="0.25">
      <c r="B15" s="31">
        <f>+IF(MAX(B$7:B14)=$F$2,"",B14+1)</f>
        <v>8</v>
      </c>
      <c r="C15" s="32">
        <f t="shared" si="3"/>
        <v>0</v>
      </c>
      <c r="D15" s="33">
        <f t="shared" si="0"/>
        <v>0</v>
      </c>
      <c r="E15" s="34">
        <f t="shared" si="1"/>
        <v>0</v>
      </c>
      <c r="F15" s="37">
        <f t="shared" si="2"/>
        <v>0</v>
      </c>
    </row>
    <row r="16" spans="2:21" s="36" customFormat="1" x14ac:dyDescent="0.25">
      <c r="B16" s="31">
        <f>+IF(MAX(B$7:B15)=$F$2,"",B15+1)</f>
        <v>9</v>
      </c>
      <c r="C16" s="32">
        <f t="shared" si="3"/>
        <v>0</v>
      </c>
      <c r="D16" s="33">
        <f t="shared" si="0"/>
        <v>0</v>
      </c>
      <c r="E16" s="34">
        <f t="shared" si="1"/>
        <v>0</v>
      </c>
      <c r="F16" s="37">
        <f t="shared" si="2"/>
        <v>0</v>
      </c>
    </row>
    <row r="17" spans="2:6" s="36" customFormat="1" x14ac:dyDescent="0.25">
      <c r="B17" s="31">
        <f>+IF(MAX(B$7:B16)=$F$2,"",B16+1)</f>
        <v>10</v>
      </c>
      <c r="C17" s="32">
        <f t="shared" si="3"/>
        <v>0</v>
      </c>
      <c r="D17" s="33">
        <f t="shared" si="0"/>
        <v>0</v>
      </c>
      <c r="E17" s="34">
        <f t="shared" si="1"/>
        <v>0</v>
      </c>
      <c r="F17" s="37">
        <f t="shared" si="2"/>
        <v>0</v>
      </c>
    </row>
    <row r="18" spans="2:6" s="36" customFormat="1" x14ac:dyDescent="0.25">
      <c r="B18" s="31">
        <f>+IF(MAX(B$7:B17)=$F$2,"",B17+1)</f>
        <v>11</v>
      </c>
      <c r="C18" s="32">
        <f t="shared" si="3"/>
        <v>0</v>
      </c>
      <c r="D18" s="33">
        <f t="shared" si="0"/>
        <v>0</v>
      </c>
      <c r="E18" s="34">
        <f t="shared" si="1"/>
        <v>0</v>
      </c>
      <c r="F18" s="37">
        <f t="shared" si="2"/>
        <v>0</v>
      </c>
    </row>
    <row r="19" spans="2:6" s="36" customFormat="1" x14ac:dyDescent="0.25">
      <c r="B19" s="31">
        <f>+IF(MAX(B$7:B18)=$F$2,"",B18+1)</f>
        <v>12</v>
      </c>
      <c r="C19" s="32">
        <f t="shared" si="3"/>
        <v>0</v>
      </c>
      <c r="D19" s="33">
        <f t="shared" si="0"/>
        <v>0</v>
      </c>
      <c r="E19" s="34">
        <f t="shared" si="1"/>
        <v>0</v>
      </c>
      <c r="F19" s="37">
        <f t="shared" si="2"/>
        <v>0</v>
      </c>
    </row>
    <row r="20" spans="2:6" s="36" customFormat="1" x14ac:dyDescent="0.25">
      <c r="B20" s="31">
        <f>+IF(MAX(B$7:B19)=$F$2,"",B19+1)</f>
        <v>13</v>
      </c>
      <c r="C20" s="32">
        <f t="shared" si="3"/>
        <v>0</v>
      </c>
      <c r="D20" s="33">
        <f t="shared" si="0"/>
        <v>0</v>
      </c>
      <c r="E20" s="34">
        <f t="shared" si="1"/>
        <v>0</v>
      </c>
      <c r="F20" s="37">
        <f t="shared" si="2"/>
        <v>0</v>
      </c>
    </row>
    <row r="21" spans="2:6" s="36" customFormat="1" x14ac:dyDescent="0.25">
      <c r="B21" s="31">
        <f>+IF(MAX(B$7:B20)=$F$2,"",B20+1)</f>
        <v>14</v>
      </c>
      <c r="C21" s="32">
        <f t="shared" si="3"/>
        <v>0</v>
      </c>
      <c r="D21" s="33">
        <f t="shared" si="0"/>
        <v>0</v>
      </c>
      <c r="E21" s="34">
        <f t="shared" si="1"/>
        <v>0</v>
      </c>
      <c r="F21" s="37">
        <f t="shared" si="2"/>
        <v>0</v>
      </c>
    </row>
    <row r="22" spans="2:6" s="36" customFormat="1" x14ac:dyDescent="0.25">
      <c r="B22" s="31">
        <f>+IF(MAX(B$7:B21)=$F$2,"",B21+1)</f>
        <v>15</v>
      </c>
      <c r="C22" s="32">
        <f t="shared" si="3"/>
        <v>0</v>
      </c>
      <c r="D22" s="33">
        <f t="shared" si="0"/>
        <v>0</v>
      </c>
      <c r="E22" s="34">
        <f t="shared" si="1"/>
        <v>0</v>
      </c>
      <c r="F22" s="37">
        <f t="shared" si="2"/>
        <v>0</v>
      </c>
    </row>
    <row r="23" spans="2:6" s="36" customFormat="1" x14ac:dyDescent="0.25">
      <c r="B23" s="31">
        <f>+IF(MAX(B$7:B22)=$F$2,"",B22+1)</f>
        <v>16</v>
      </c>
      <c r="C23" s="32">
        <f t="shared" si="3"/>
        <v>0</v>
      </c>
      <c r="D23" s="33">
        <f t="shared" si="0"/>
        <v>0</v>
      </c>
      <c r="E23" s="34">
        <f t="shared" si="1"/>
        <v>0</v>
      </c>
      <c r="F23" s="37">
        <f t="shared" si="2"/>
        <v>0</v>
      </c>
    </row>
    <row r="24" spans="2:6" s="36" customFormat="1" x14ac:dyDescent="0.25">
      <c r="B24" s="31">
        <f>+IF(MAX(B$7:B23)=$F$2,"",B23+1)</f>
        <v>17</v>
      </c>
      <c r="C24" s="32">
        <f t="shared" si="3"/>
        <v>0</v>
      </c>
      <c r="D24" s="33">
        <f t="shared" si="0"/>
        <v>0</v>
      </c>
      <c r="E24" s="34">
        <f t="shared" si="1"/>
        <v>0</v>
      </c>
      <c r="F24" s="37">
        <f t="shared" si="2"/>
        <v>0</v>
      </c>
    </row>
    <row r="25" spans="2:6" s="36" customFormat="1" x14ac:dyDescent="0.25">
      <c r="B25" s="31">
        <f>+IF(MAX(B$7:B24)=$F$2,"",B24+1)</f>
        <v>18</v>
      </c>
      <c r="C25" s="32">
        <f t="shared" si="3"/>
        <v>0</v>
      </c>
      <c r="D25" s="33">
        <f t="shared" si="0"/>
        <v>0</v>
      </c>
      <c r="E25" s="34">
        <f t="shared" si="1"/>
        <v>0</v>
      </c>
      <c r="F25" s="37">
        <f t="shared" si="2"/>
        <v>0</v>
      </c>
    </row>
    <row r="26" spans="2:6" s="36" customFormat="1" x14ac:dyDescent="0.25">
      <c r="B26" s="31">
        <f>+IF(MAX(B$7:B25)=$F$2,"",B25+1)</f>
        <v>19</v>
      </c>
      <c r="C26" s="32">
        <f t="shared" si="3"/>
        <v>0</v>
      </c>
      <c r="D26" s="33">
        <f t="shared" si="0"/>
        <v>0</v>
      </c>
      <c r="E26" s="34">
        <f t="shared" si="1"/>
        <v>0</v>
      </c>
      <c r="F26" s="37">
        <f t="shared" si="2"/>
        <v>0</v>
      </c>
    </row>
    <row r="27" spans="2:6" s="36" customFormat="1" x14ac:dyDescent="0.25">
      <c r="B27" s="31">
        <f>+IF(MAX(B$7:B26)=$F$2,"",B26+1)</f>
        <v>20</v>
      </c>
      <c r="C27" s="32">
        <f t="shared" si="3"/>
        <v>0</v>
      </c>
      <c r="D27" s="33">
        <f t="shared" si="0"/>
        <v>0</v>
      </c>
      <c r="E27" s="34">
        <f t="shared" si="1"/>
        <v>0</v>
      </c>
      <c r="F27" s="37">
        <f t="shared" si="2"/>
        <v>0</v>
      </c>
    </row>
    <row r="28" spans="2:6" s="36" customFormat="1" x14ac:dyDescent="0.25">
      <c r="B28" s="31">
        <f>+IF(MAX(B$7:B27)=$F$2,"",B27+1)</f>
        <v>21</v>
      </c>
      <c r="C28" s="32">
        <f t="shared" si="3"/>
        <v>0</v>
      </c>
      <c r="D28" s="33">
        <f t="shared" si="0"/>
        <v>0</v>
      </c>
      <c r="E28" s="34">
        <f t="shared" si="1"/>
        <v>0</v>
      </c>
      <c r="F28" s="37">
        <f t="shared" si="2"/>
        <v>0</v>
      </c>
    </row>
    <row r="29" spans="2:6" s="36" customFormat="1" x14ac:dyDescent="0.25">
      <c r="B29" s="31">
        <f>+IF(MAX(B$7:B28)=$F$2,"",B28+1)</f>
        <v>22</v>
      </c>
      <c r="C29" s="32">
        <f t="shared" si="3"/>
        <v>0</v>
      </c>
      <c r="D29" s="33">
        <f t="shared" si="0"/>
        <v>0</v>
      </c>
      <c r="E29" s="34">
        <f t="shared" si="1"/>
        <v>0</v>
      </c>
      <c r="F29" s="37">
        <f t="shared" si="2"/>
        <v>0</v>
      </c>
    </row>
    <row r="30" spans="2:6" s="36" customFormat="1" x14ac:dyDescent="0.25">
      <c r="B30" s="31">
        <f>+IF(MAX(B$7:B29)=$F$2,"",B29+1)</f>
        <v>23</v>
      </c>
      <c r="C30" s="32">
        <f t="shared" si="3"/>
        <v>0</v>
      </c>
      <c r="D30" s="33">
        <f t="shared" si="0"/>
        <v>0</v>
      </c>
      <c r="E30" s="34">
        <f t="shared" si="1"/>
        <v>0</v>
      </c>
      <c r="F30" s="37">
        <f t="shared" si="2"/>
        <v>0</v>
      </c>
    </row>
    <row r="31" spans="2:6" s="36" customFormat="1" x14ac:dyDescent="0.25">
      <c r="B31" s="31">
        <f>+IF(MAX(B$7:B30)=$F$2,"",B30+1)</f>
        <v>24</v>
      </c>
      <c r="C31" s="32">
        <f t="shared" si="3"/>
        <v>0</v>
      </c>
      <c r="D31" s="33">
        <f t="shared" si="0"/>
        <v>0</v>
      </c>
      <c r="E31" s="34">
        <f t="shared" si="1"/>
        <v>0</v>
      </c>
      <c r="F31" s="37">
        <f t="shared" si="2"/>
        <v>0</v>
      </c>
    </row>
    <row r="32" spans="2:6" s="36" customFormat="1" x14ac:dyDescent="0.25">
      <c r="B32" s="31">
        <f>+IF(MAX(B$7:B31)=$F$2,"",B31+1)</f>
        <v>25</v>
      </c>
      <c r="C32" s="32">
        <f t="shared" si="3"/>
        <v>0</v>
      </c>
      <c r="D32" s="33">
        <f t="shared" si="0"/>
        <v>0</v>
      </c>
      <c r="E32" s="34">
        <f t="shared" si="1"/>
        <v>0</v>
      </c>
      <c r="F32" s="37">
        <f t="shared" si="2"/>
        <v>0</v>
      </c>
    </row>
    <row r="33" spans="2:6" s="36" customFormat="1" x14ac:dyDescent="0.25">
      <c r="B33" s="31">
        <f>+IF(MAX(B$7:B32)=$F$2,"",B32+1)</f>
        <v>26</v>
      </c>
      <c r="C33" s="32">
        <f t="shared" si="3"/>
        <v>0</v>
      </c>
      <c r="D33" s="33">
        <f t="shared" si="0"/>
        <v>0</v>
      </c>
      <c r="E33" s="34">
        <f t="shared" si="1"/>
        <v>0</v>
      </c>
      <c r="F33" s="37">
        <f t="shared" si="2"/>
        <v>0</v>
      </c>
    </row>
    <row r="34" spans="2:6" s="36" customFormat="1" x14ac:dyDescent="0.25">
      <c r="B34" s="31">
        <f>+IF(MAX(B$7:B33)=$F$2,"",B33+1)</f>
        <v>27</v>
      </c>
      <c r="C34" s="32">
        <f t="shared" si="3"/>
        <v>0</v>
      </c>
      <c r="D34" s="33">
        <f t="shared" si="0"/>
        <v>0</v>
      </c>
      <c r="E34" s="34">
        <f t="shared" si="1"/>
        <v>0</v>
      </c>
      <c r="F34" s="37">
        <f t="shared" si="2"/>
        <v>0</v>
      </c>
    </row>
    <row r="35" spans="2:6" s="36" customFormat="1" x14ac:dyDescent="0.25">
      <c r="B35" s="31">
        <f>+IF(MAX(B$7:B34)=$F$2,"",B34+1)</f>
        <v>28</v>
      </c>
      <c r="C35" s="32">
        <f t="shared" si="3"/>
        <v>0</v>
      </c>
      <c r="D35" s="33">
        <f t="shared" si="0"/>
        <v>0</v>
      </c>
      <c r="E35" s="34">
        <f t="shared" si="1"/>
        <v>0</v>
      </c>
      <c r="F35" s="37">
        <f t="shared" si="2"/>
        <v>0</v>
      </c>
    </row>
    <row r="36" spans="2:6" s="36" customFormat="1" x14ac:dyDescent="0.25">
      <c r="B36" s="31">
        <f>+IF(MAX(B$7:B35)=$F$2,"",B35+1)</f>
        <v>29</v>
      </c>
      <c r="C36" s="32">
        <f t="shared" si="3"/>
        <v>0</v>
      </c>
      <c r="D36" s="33">
        <f t="shared" si="0"/>
        <v>0</v>
      </c>
      <c r="E36" s="34">
        <f t="shared" si="1"/>
        <v>0</v>
      </c>
      <c r="F36" s="37">
        <f t="shared" si="2"/>
        <v>0</v>
      </c>
    </row>
    <row r="37" spans="2:6" s="36" customFormat="1" x14ac:dyDescent="0.25">
      <c r="B37" s="31">
        <f>+IF(MAX(B$7:B36)=$F$2,"",B36+1)</f>
        <v>30</v>
      </c>
      <c r="C37" s="32">
        <f t="shared" si="3"/>
        <v>0</v>
      </c>
      <c r="D37" s="33">
        <f t="shared" si="0"/>
        <v>0</v>
      </c>
      <c r="E37" s="34">
        <f t="shared" si="1"/>
        <v>0</v>
      </c>
      <c r="F37" s="37">
        <f t="shared" si="2"/>
        <v>0</v>
      </c>
    </row>
    <row r="38" spans="2:6" s="36" customFormat="1" x14ac:dyDescent="0.25">
      <c r="B38" s="31">
        <f>+IF(MAX(B$7:B37)=$F$2,"",B37+1)</f>
        <v>31</v>
      </c>
      <c r="C38" s="32">
        <f t="shared" si="3"/>
        <v>0</v>
      </c>
      <c r="D38" s="33">
        <f t="shared" si="0"/>
        <v>0</v>
      </c>
      <c r="E38" s="34">
        <f t="shared" si="1"/>
        <v>0</v>
      </c>
      <c r="F38" s="37">
        <f t="shared" si="2"/>
        <v>0</v>
      </c>
    </row>
    <row r="39" spans="2:6" s="36" customFormat="1" x14ac:dyDescent="0.25">
      <c r="B39" s="31">
        <f>+IF(MAX(B$7:B38)=$F$2,"",B38+1)</f>
        <v>32</v>
      </c>
      <c r="C39" s="32">
        <f t="shared" si="3"/>
        <v>0</v>
      </c>
      <c r="D39" s="33">
        <f t="shared" si="0"/>
        <v>0</v>
      </c>
      <c r="E39" s="34">
        <f t="shared" si="1"/>
        <v>0</v>
      </c>
      <c r="F39" s="37">
        <f t="shared" si="2"/>
        <v>0</v>
      </c>
    </row>
    <row r="40" spans="2:6" s="36" customFormat="1" x14ac:dyDescent="0.25">
      <c r="B40" s="31">
        <f>+IF(MAX(B$7:B39)=$F$2,"",B39+1)</f>
        <v>33</v>
      </c>
      <c r="C40" s="32">
        <f t="shared" si="3"/>
        <v>0</v>
      </c>
      <c r="D40" s="33">
        <f t="shared" si="0"/>
        <v>0</v>
      </c>
      <c r="E40" s="34">
        <f t="shared" si="1"/>
        <v>0</v>
      </c>
      <c r="F40" s="37">
        <f t="shared" si="2"/>
        <v>0</v>
      </c>
    </row>
    <row r="41" spans="2:6" s="36" customFormat="1" x14ac:dyDescent="0.25">
      <c r="B41" s="31">
        <f>+IF(MAX(B$7:B40)=$F$2,"",B40+1)</f>
        <v>34</v>
      </c>
      <c r="C41" s="32">
        <f t="shared" si="3"/>
        <v>0</v>
      </c>
      <c r="D41" s="33">
        <f t="shared" si="0"/>
        <v>0</v>
      </c>
      <c r="E41" s="34">
        <f t="shared" si="1"/>
        <v>0</v>
      </c>
      <c r="F41" s="37">
        <f t="shared" si="2"/>
        <v>0</v>
      </c>
    </row>
    <row r="42" spans="2:6" s="36" customFormat="1" x14ac:dyDescent="0.25">
      <c r="B42" s="31">
        <f>+IF(MAX(B$7:B41)=$F$2,"",B41+1)</f>
        <v>35</v>
      </c>
      <c r="C42" s="32">
        <f t="shared" si="3"/>
        <v>0</v>
      </c>
      <c r="D42" s="33">
        <f t="shared" si="0"/>
        <v>0</v>
      </c>
      <c r="E42" s="34">
        <f t="shared" si="1"/>
        <v>0</v>
      </c>
      <c r="F42" s="37">
        <f t="shared" si="2"/>
        <v>0</v>
      </c>
    </row>
    <row r="43" spans="2:6" s="36" customFormat="1" x14ac:dyDescent="0.25">
      <c r="B43" s="31">
        <f>+IF(MAX(B$7:B42)=$F$2,"",B42+1)</f>
        <v>36</v>
      </c>
      <c r="C43" s="32">
        <f t="shared" si="3"/>
        <v>0</v>
      </c>
      <c r="D43" s="33">
        <f t="shared" si="0"/>
        <v>0</v>
      </c>
      <c r="E43" s="34">
        <f t="shared" si="1"/>
        <v>0</v>
      </c>
      <c r="F43" s="37">
        <f t="shared" si="2"/>
        <v>0</v>
      </c>
    </row>
    <row r="44" spans="2:6" s="36" customFormat="1" x14ac:dyDescent="0.25">
      <c r="B44" s="31">
        <f>+IF(MAX(B$7:B43)=$F$2,"",B43+1)</f>
        <v>37</v>
      </c>
      <c r="C44" s="32">
        <f t="shared" si="3"/>
        <v>0</v>
      </c>
      <c r="D44" s="33">
        <f t="shared" si="0"/>
        <v>0</v>
      </c>
      <c r="E44" s="34">
        <f t="shared" si="1"/>
        <v>0</v>
      </c>
      <c r="F44" s="37">
        <f t="shared" si="2"/>
        <v>0</v>
      </c>
    </row>
    <row r="45" spans="2:6" s="36" customFormat="1" x14ac:dyDescent="0.25">
      <c r="B45" s="31">
        <f>+IF(MAX(B$7:B44)=$F$2,"",B44+1)</f>
        <v>38</v>
      </c>
      <c r="C45" s="32">
        <f t="shared" si="3"/>
        <v>0</v>
      </c>
      <c r="D45" s="33">
        <f t="shared" si="0"/>
        <v>0</v>
      </c>
      <c r="E45" s="34">
        <f t="shared" si="1"/>
        <v>0</v>
      </c>
      <c r="F45" s="37">
        <f t="shared" si="2"/>
        <v>0</v>
      </c>
    </row>
    <row r="46" spans="2:6" s="36" customFormat="1" x14ac:dyDescent="0.25">
      <c r="B46" s="31">
        <f>+IF(MAX(B$7:B45)=$F$2,"",B45+1)</f>
        <v>39</v>
      </c>
      <c r="C46" s="32">
        <f t="shared" si="3"/>
        <v>0</v>
      </c>
      <c r="D46" s="33">
        <f t="shared" si="0"/>
        <v>0</v>
      </c>
      <c r="E46" s="34">
        <f t="shared" si="1"/>
        <v>0</v>
      </c>
      <c r="F46" s="37">
        <f t="shared" si="2"/>
        <v>0</v>
      </c>
    </row>
    <row r="47" spans="2:6" s="36" customFormat="1" x14ac:dyDescent="0.25">
      <c r="B47" s="31">
        <f>+IF(MAX(B$7:B46)=$F$2,"",B46+1)</f>
        <v>40</v>
      </c>
      <c r="C47" s="32">
        <f t="shared" si="3"/>
        <v>0</v>
      </c>
      <c r="D47" s="33">
        <f t="shared" si="0"/>
        <v>0</v>
      </c>
      <c r="E47" s="34">
        <f t="shared" si="1"/>
        <v>0</v>
      </c>
      <c r="F47" s="37">
        <f t="shared" si="2"/>
        <v>0</v>
      </c>
    </row>
    <row r="48" spans="2:6" s="36" customFormat="1" x14ac:dyDescent="0.25">
      <c r="B48" s="31">
        <f>+IF(MAX(B$7:B47)=$F$2,"",B47+1)</f>
        <v>41</v>
      </c>
      <c r="C48" s="32">
        <f>+IF(B48="","",C47-D48)</f>
        <v>0</v>
      </c>
      <c r="D48" s="33">
        <f t="shared" ref="D48:D111" si="4">+IF(B48="","",IF(B48&gt;$F$2,0,IF(B48=$F$2,C47,IF($E$609="francese",F48-E48,$C$7/$F$2))))</f>
        <v>0</v>
      </c>
      <c r="E48" s="34">
        <f t="shared" ref="E48:E111" si="5">+IF(B48="","",ROUND(C47*$D$4/$D$3,2))</f>
        <v>0</v>
      </c>
      <c r="F48" s="37">
        <f t="shared" ref="F48:F111" si="6">IF(B48="","",IF(B48&gt;$F$2,0,IF($E$609="francese",-PMT($D$4/$D$3,$F$2,$C$7,0,0),D48+E48)))</f>
        <v>0</v>
      </c>
    </row>
    <row r="49" spans="2:6" s="36" customFormat="1" x14ac:dyDescent="0.25">
      <c r="B49" s="31">
        <f>+IF(MAX(B$7:B48)=$F$2,"",B48+1)</f>
        <v>42</v>
      </c>
      <c r="C49" s="32">
        <f t="shared" ref="C49:C112" si="7">+IF(B49="","",C48-D49)</f>
        <v>0</v>
      </c>
      <c r="D49" s="33">
        <f t="shared" si="4"/>
        <v>0</v>
      </c>
      <c r="E49" s="34">
        <f t="shared" si="5"/>
        <v>0</v>
      </c>
      <c r="F49" s="37">
        <f t="shared" si="6"/>
        <v>0</v>
      </c>
    </row>
    <row r="50" spans="2:6" s="36" customFormat="1" x14ac:dyDescent="0.25">
      <c r="B50" s="31">
        <f>+IF(MAX(B$7:B49)=$F$2,"",B49+1)</f>
        <v>43</v>
      </c>
      <c r="C50" s="32">
        <f t="shared" si="7"/>
        <v>0</v>
      </c>
      <c r="D50" s="33">
        <f t="shared" si="4"/>
        <v>0</v>
      </c>
      <c r="E50" s="34">
        <f t="shared" si="5"/>
        <v>0</v>
      </c>
      <c r="F50" s="37">
        <f t="shared" si="6"/>
        <v>0</v>
      </c>
    </row>
    <row r="51" spans="2:6" s="36" customFormat="1" x14ac:dyDescent="0.25">
      <c r="B51" s="31">
        <f>+IF(MAX(B$7:B50)=$F$2,"",B50+1)</f>
        <v>44</v>
      </c>
      <c r="C51" s="32">
        <f t="shared" si="7"/>
        <v>0</v>
      </c>
      <c r="D51" s="33">
        <f t="shared" si="4"/>
        <v>0</v>
      </c>
      <c r="E51" s="34">
        <f t="shared" si="5"/>
        <v>0</v>
      </c>
      <c r="F51" s="37">
        <f t="shared" si="6"/>
        <v>0</v>
      </c>
    </row>
    <row r="52" spans="2:6" s="36" customFormat="1" x14ac:dyDescent="0.25">
      <c r="B52" s="31">
        <f>+IF(MAX(B$7:B51)=$F$2,"",B51+1)</f>
        <v>45</v>
      </c>
      <c r="C52" s="32">
        <f t="shared" si="7"/>
        <v>0</v>
      </c>
      <c r="D52" s="33">
        <f t="shared" si="4"/>
        <v>0</v>
      </c>
      <c r="E52" s="34">
        <f t="shared" si="5"/>
        <v>0</v>
      </c>
      <c r="F52" s="37">
        <f t="shared" si="6"/>
        <v>0</v>
      </c>
    </row>
    <row r="53" spans="2:6" s="36" customFormat="1" x14ac:dyDescent="0.25">
      <c r="B53" s="31">
        <f>+IF(MAX(B$7:B52)=$F$2,"",B52+1)</f>
        <v>46</v>
      </c>
      <c r="C53" s="32">
        <f t="shared" si="7"/>
        <v>0</v>
      </c>
      <c r="D53" s="33">
        <f t="shared" si="4"/>
        <v>0</v>
      </c>
      <c r="E53" s="34">
        <f t="shared" si="5"/>
        <v>0</v>
      </c>
      <c r="F53" s="37">
        <f t="shared" si="6"/>
        <v>0</v>
      </c>
    </row>
    <row r="54" spans="2:6" s="36" customFormat="1" x14ac:dyDescent="0.25">
      <c r="B54" s="31">
        <f>+IF(MAX(B$7:B53)=$F$2,"",B53+1)</f>
        <v>47</v>
      </c>
      <c r="C54" s="32">
        <f t="shared" si="7"/>
        <v>0</v>
      </c>
      <c r="D54" s="33">
        <f t="shared" si="4"/>
        <v>0</v>
      </c>
      <c r="E54" s="34">
        <f t="shared" si="5"/>
        <v>0</v>
      </c>
      <c r="F54" s="37">
        <f t="shared" si="6"/>
        <v>0</v>
      </c>
    </row>
    <row r="55" spans="2:6" s="36" customFormat="1" x14ac:dyDescent="0.25">
      <c r="B55" s="31">
        <f>+IF(MAX(B$7:B54)=$F$2,"",B54+1)</f>
        <v>48</v>
      </c>
      <c r="C55" s="32">
        <f t="shared" si="7"/>
        <v>0</v>
      </c>
      <c r="D55" s="33">
        <f t="shared" si="4"/>
        <v>0</v>
      </c>
      <c r="E55" s="34">
        <f t="shared" si="5"/>
        <v>0</v>
      </c>
      <c r="F55" s="37">
        <f t="shared" si="6"/>
        <v>0</v>
      </c>
    </row>
    <row r="56" spans="2:6" s="36" customFormat="1" x14ac:dyDescent="0.25">
      <c r="B56" s="31">
        <f>+IF(MAX(B$7:B55)=$F$2,"",B55+1)</f>
        <v>49</v>
      </c>
      <c r="C56" s="32">
        <f t="shared" si="7"/>
        <v>0</v>
      </c>
      <c r="D56" s="33">
        <f t="shared" si="4"/>
        <v>0</v>
      </c>
      <c r="E56" s="34">
        <f t="shared" si="5"/>
        <v>0</v>
      </c>
      <c r="F56" s="37">
        <f t="shared" si="6"/>
        <v>0</v>
      </c>
    </row>
    <row r="57" spans="2:6" s="36" customFormat="1" x14ac:dyDescent="0.25">
      <c r="B57" s="31">
        <f>+IF(MAX(B$7:B56)=$F$2,"",B56+1)</f>
        <v>50</v>
      </c>
      <c r="C57" s="32">
        <f t="shared" si="7"/>
        <v>0</v>
      </c>
      <c r="D57" s="33">
        <f t="shared" si="4"/>
        <v>0</v>
      </c>
      <c r="E57" s="34">
        <f t="shared" si="5"/>
        <v>0</v>
      </c>
      <c r="F57" s="37">
        <f t="shared" si="6"/>
        <v>0</v>
      </c>
    </row>
    <row r="58" spans="2:6" s="36" customFormat="1" x14ac:dyDescent="0.25">
      <c r="B58" s="31">
        <f>+IF(MAX(B$7:B57)=$F$2,"",B57+1)</f>
        <v>51</v>
      </c>
      <c r="C58" s="32">
        <f t="shared" si="7"/>
        <v>0</v>
      </c>
      <c r="D58" s="33">
        <f t="shared" si="4"/>
        <v>0</v>
      </c>
      <c r="E58" s="34">
        <f t="shared" si="5"/>
        <v>0</v>
      </c>
      <c r="F58" s="37">
        <f t="shared" si="6"/>
        <v>0</v>
      </c>
    </row>
    <row r="59" spans="2:6" s="36" customFormat="1" x14ac:dyDescent="0.25">
      <c r="B59" s="31">
        <f>+IF(MAX(B$7:B58)=$F$2,"",B58+1)</f>
        <v>52</v>
      </c>
      <c r="C59" s="32">
        <f t="shared" si="7"/>
        <v>0</v>
      </c>
      <c r="D59" s="33">
        <f t="shared" si="4"/>
        <v>0</v>
      </c>
      <c r="E59" s="34">
        <f t="shared" si="5"/>
        <v>0</v>
      </c>
      <c r="F59" s="37">
        <f t="shared" si="6"/>
        <v>0</v>
      </c>
    </row>
    <row r="60" spans="2:6" s="36" customFormat="1" x14ac:dyDescent="0.25">
      <c r="B60" s="31">
        <f>+IF(MAX(B$7:B59)=$F$2,"",B59+1)</f>
        <v>53</v>
      </c>
      <c r="C60" s="32">
        <f t="shared" si="7"/>
        <v>0</v>
      </c>
      <c r="D60" s="33">
        <f t="shared" si="4"/>
        <v>0</v>
      </c>
      <c r="E60" s="34">
        <f t="shared" si="5"/>
        <v>0</v>
      </c>
      <c r="F60" s="37">
        <f t="shared" si="6"/>
        <v>0</v>
      </c>
    </row>
    <row r="61" spans="2:6" s="36" customFormat="1" x14ac:dyDescent="0.25">
      <c r="B61" s="31">
        <f>+IF(MAX(B$7:B60)=$F$2,"",B60+1)</f>
        <v>54</v>
      </c>
      <c r="C61" s="32">
        <f t="shared" si="7"/>
        <v>0</v>
      </c>
      <c r="D61" s="33">
        <f t="shared" si="4"/>
        <v>0</v>
      </c>
      <c r="E61" s="34">
        <f t="shared" si="5"/>
        <v>0</v>
      </c>
      <c r="F61" s="37">
        <f t="shared" si="6"/>
        <v>0</v>
      </c>
    </row>
    <row r="62" spans="2:6" s="36" customFormat="1" x14ac:dyDescent="0.25">
      <c r="B62" s="31">
        <f>+IF(MAX(B$7:B61)=$F$2,"",B61+1)</f>
        <v>55</v>
      </c>
      <c r="C62" s="32">
        <f t="shared" si="7"/>
        <v>0</v>
      </c>
      <c r="D62" s="33">
        <f t="shared" si="4"/>
        <v>0</v>
      </c>
      <c r="E62" s="34">
        <f t="shared" si="5"/>
        <v>0</v>
      </c>
      <c r="F62" s="37">
        <f t="shared" si="6"/>
        <v>0</v>
      </c>
    </row>
    <row r="63" spans="2:6" s="36" customFormat="1" x14ac:dyDescent="0.25">
      <c r="B63" s="31">
        <f>+IF(MAX(B$7:B62)=$F$2,"",B62+1)</f>
        <v>56</v>
      </c>
      <c r="C63" s="32">
        <f t="shared" si="7"/>
        <v>0</v>
      </c>
      <c r="D63" s="33">
        <f t="shared" si="4"/>
        <v>0</v>
      </c>
      <c r="E63" s="34">
        <f t="shared" si="5"/>
        <v>0</v>
      </c>
      <c r="F63" s="37">
        <f t="shared" si="6"/>
        <v>0</v>
      </c>
    </row>
    <row r="64" spans="2:6" s="36" customFormat="1" x14ac:dyDescent="0.25">
      <c r="B64" s="31">
        <f>+IF(MAX(B$7:B63)=$F$2,"",B63+1)</f>
        <v>57</v>
      </c>
      <c r="C64" s="32">
        <f t="shared" si="7"/>
        <v>0</v>
      </c>
      <c r="D64" s="33">
        <f t="shared" si="4"/>
        <v>0</v>
      </c>
      <c r="E64" s="34">
        <f t="shared" si="5"/>
        <v>0</v>
      </c>
      <c r="F64" s="37">
        <f t="shared" si="6"/>
        <v>0</v>
      </c>
    </row>
    <row r="65" spans="2:6" s="36" customFormat="1" x14ac:dyDescent="0.25">
      <c r="B65" s="31">
        <f>+IF(MAX(B$7:B64)=$F$2,"",B64+1)</f>
        <v>58</v>
      </c>
      <c r="C65" s="32">
        <f t="shared" si="7"/>
        <v>0</v>
      </c>
      <c r="D65" s="33">
        <f t="shared" si="4"/>
        <v>0</v>
      </c>
      <c r="E65" s="34">
        <f t="shared" si="5"/>
        <v>0</v>
      </c>
      <c r="F65" s="37">
        <f t="shared" si="6"/>
        <v>0</v>
      </c>
    </row>
    <row r="66" spans="2:6" s="36" customFormat="1" x14ac:dyDescent="0.25">
      <c r="B66" s="31">
        <f>+IF(MAX(B$7:B65)=$F$2,"",B65+1)</f>
        <v>59</v>
      </c>
      <c r="C66" s="32">
        <f t="shared" si="7"/>
        <v>0</v>
      </c>
      <c r="D66" s="33">
        <f t="shared" si="4"/>
        <v>0</v>
      </c>
      <c r="E66" s="34">
        <f t="shared" si="5"/>
        <v>0</v>
      </c>
      <c r="F66" s="37">
        <f t="shared" si="6"/>
        <v>0</v>
      </c>
    </row>
    <row r="67" spans="2:6" s="36" customFormat="1" x14ac:dyDescent="0.25">
      <c r="B67" s="31">
        <f>+IF(MAX(B$7:B66)=$F$2,"",B66+1)</f>
        <v>60</v>
      </c>
      <c r="C67" s="32">
        <f t="shared" si="7"/>
        <v>0</v>
      </c>
      <c r="D67" s="33">
        <f t="shared" si="4"/>
        <v>0</v>
      </c>
      <c r="E67" s="34">
        <f t="shared" si="5"/>
        <v>0</v>
      </c>
      <c r="F67" s="37">
        <f t="shared" si="6"/>
        <v>0</v>
      </c>
    </row>
    <row r="68" spans="2:6" s="36" customFormat="1" x14ac:dyDescent="0.25">
      <c r="B68" s="31">
        <f>+IF(MAX(B$7:B67)=$F$2,"",B67+1)</f>
        <v>61</v>
      </c>
      <c r="C68" s="32">
        <f t="shared" si="7"/>
        <v>0</v>
      </c>
      <c r="D68" s="33">
        <f t="shared" si="4"/>
        <v>0</v>
      </c>
      <c r="E68" s="34">
        <f t="shared" si="5"/>
        <v>0</v>
      </c>
      <c r="F68" s="37">
        <f t="shared" si="6"/>
        <v>0</v>
      </c>
    </row>
    <row r="69" spans="2:6" s="36" customFormat="1" x14ac:dyDescent="0.25">
      <c r="B69" s="31">
        <f>+IF(MAX(B$7:B68)=$F$2,"",B68+1)</f>
        <v>62</v>
      </c>
      <c r="C69" s="32">
        <f t="shared" si="7"/>
        <v>0</v>
      </c>
      <c r="D69" s="33">
        <f t="shared" si="4"/>
        <v>0</v>
      </c>
      <c r="E69" s="34">
        <f t="shared" si="5"/>
        <v>0</v>
      </c>
      <c r="F69" s="37">
        <f t="shared" si="6"/>
        <v>0</v>
      </c>
    </row>
    <row r="70" spans="2:6" s="36" customFormat="1" x14ac:dyDescent="0.25">
      <c r="B70" s="31">
        <f>+IF(MAX(B$7:B69)=$F$2,"",B69+1)</f>
        <v>63</v>
      </c>
      <c r="C70" s="32">
        <f t="shared" si="7"/>
        <v>0</v>
      </c>
      <c r="D70" s="33">
        <f t="shared" si="4"/>
        <v>0</v>
      </c>
      <c r="E70" s="34">
        <f t="shared" si="5"/>
        <v>0</v>
      </c>
      <c r="F70" s="37">
        <f t="shared" si="6"/>
        <v>0</v>
      </c>
    </row>
    <row r="71" spans="2:6" s="36" customFormat="1" x14ac:dyDescent="0.25">
      <c r="B71" s="31">
        <f>+IF(MAX(B$7:B70)=$F$2,"",B70+1)</f>
        <v>64</v>
      </c>
      <c r="C71" s="32">
        <f t="shared" si="7"/>
        <v>0</v>
      </c>
      <c r="D71" s="33">
        <f t="shared" si="4"/>
        <v>0</v>
      </c>
      <c r="E71" s="34">
        <f t="shared" si="5"/>
        <v>0</v>
      </c>
      <c r="F71" s="37">
        <f t="shared" si="6"/>
        <v>0</v>
      </c>
    </row>
    <row r="72" spans="2:6" s="36" customFormat="1" x14ac:dyDescent="0.25">
      <c r="B72" s="31">
        <f>+IF(MAX(B$7:B71)=$F$2,"",B71+1)</f>
        <v>65</v>
      </c>
      <c r="C72" s="32">
        <f t="shared" si="7"/>
        <v>0</v>
      </c>
      <c r="D72" s="33">
        <f t="shared" si="4"/>
        <v>0</v>
      </c>
      <c r="E72" s="34">
        <f t="shared" si="5"/>
        <v>0</v>
      </c>
      <c r="F72" s="37">
        <f t="shared" si="6"/>
        <v>0</v>
      </c>
    </row>
    <row r="73" spans="2:6" s="36" customFormat="1" x14ac:dyDescent="0.25">
      <c r="B73" s="31">
        <f>+IF(MAX(B$7:B72)=$F$2,"",B72+1)</f>
        <v>66</v>
      </c>
      <c r="C73" s="32">
        <f t="shared" si="7"/>
        <v>0</v>
      </c>
      <c r="D73" s="33">
        <f t="shared" si="4"/>
        <v>0</v>
      </c>
      <c r="E73" s="34">
        <f t="shared" si="5"/>
        <v>0</v>
      </c>
      <c r="F73" s="37">
        <f t="shared" si="6"/>
        <v>0</v>
      </c>
    </row>
    <row r="74" spans="2:6" s="36" customFormat="1" x14ac:dyDescent="0.25">
      <c r="B74" s="31">
        <f>+IF(MAX(B$7:B73)=$F$2,"",B73+1)</f>
        <v>67</v>
      </c>
      <c r="C74" s="32">
        <f t="shared" si="7"/>
        <v>0</v>
      </c>
      <c r="D74" s="33">
        <f t="shared" si="4"/>
        <v>0</v>
      </c>
      <c r="E74" s="34">
        <f t="shared" si="5"/>
        <v>0</v>
      </c>
      <c r="F74" s="37">
        <f t="shared" si="6"/>
        <v>0</v>
      </c>
    </row>
    <row r="75" spans="2:6" s="36" customFormat="1" x14ac:dyDescent="0.25">
      <c r="B75" s="31">
        <f>+IF(MAX(B$7:B74)=$F$2,"",B74+1)</f>
        <v>68</v>
      </c>
      <c r="C75" s="32">
        <f t="shared" si="7"/>
        <v>0</v>
      </c>
      <c r="D75" s="33">
        <f t="shared" si="4"/>
        <v>0</v>
      </c>
      <c r="E75" s="34">
        <f t="shared" si="5"/>
        <v>0</v>
      </c>
      <c r="F75" s="37">
        <f t="shared" si="6"/>
        <v>0</v>
      </c>
    </row>
    <row r="76" spans="2:6" s="36" customFormat="1" x14ac:dyDescent="0.25">
      <c r="B76" s="31">
        <f>+IF(MAX(B$7:B75)=$F$2,"",B75+1)</f>
        <v>69</v>
      </c>
      <c r="C76" s="32">
        <f t="shared" si="7"/>
        <v>0</v>
      </c>
      <c r="D76" s="33">
        <f t="shared" si="4"/>
        <v>0</v>
      </c>
      <c r="E76" s="34">
        <f t="shared" si="5"/>
        <v>0</v>
      </c>
      <c r="F76" s="37">
        <f t="shared" si="6"/>
        <v>0</v>
      </c>
    </row>
    <row r="77" spans="2:6" s="36" customFormat="1" x14ac:dyDescent="0.25">
      <c r="B77" s="31">
        <f>+IF(MAX(B$7:B76)=$F$2,"",B76+1)</f>
        <v>70</v>
      </c>
      <c r="C77" s="32">
        <f t="shared" si="7"/>
        <v>0</v>
      </c>
      <c r="D77" s="33">
        <f t="shared" si="4"/>
        <v>0</v>
      </c>
      <c r="E77" s="34">
        <f t="shared" si="5"/>
        <v>0</v>
      </c>
      <c r="F77" s="37">
        <f t="shared" si="6"/>
        <v>0</v>
      </c>
    </row>
    <row r="78" spans="2:6" s="36" customFormat="1" x14ac:dyDescent="0.25">
      <c r="B78" s="31">
        <f>+IF(MAX(B$7:B77)=$F$2,"",B77+1)</f>
        <v>71</v>
      </c>
      <c r="C78" s="32">
        <f t="shared" si="7"/>
        <v>0</v>
      </c>
      <c r="D78" s="33">
        <f t="shared" si="4"/>
        <v>0</v>
      </c>
      <c r="E78" s="34">
        <f t="shared" si="5"/>
        <v>0</v>
      </c>
      <c r="F78" s="37">
        <f t="shared" si="6"/>
        <v>0</v>
      </c>
    </row>
    <row r="79" spans="2:6" s="16" customFormat="1" x14ac:dyDescent="0.25">
      <c r="B79" s="9">
        <f>+IF(MAX(B$7:B78)=$F$2,"",B78+1)</f>
        <v>72</v>
      </c>
      <c r="C79" s="10">
        <f t="shared" si="7"/>
        <v>0</v>
      </c>
      <c r="D79" s="11">
        <f t="shared" si="4"/>
        <v>0</v>
      </c>
      <c r="E79" s="12">
        <f t="shared" si="5"/>
        <v>0</v>
      </c>
      <c r="F79" s="13">
        <f t="shared" si="6"/>
        <v>0</v>
      </c>
    </row>
    <row r="80" spans="2:6" s="16" customFormat="1" x14ac:dyDescent="0.25">
      <c r="B80" s="9">
        <f>+IF(MAX(B$7:B79)=$F$2,"",B79+1)</f>
        <v>73</v>
      </c>
      <c r="C80" s="10">
        <f t="shared" si="7"/>
        <v>0</v>
      </c>
      <c r="D80" s="11">
        <f t="shared" si="4"/>
        <v>0</v>
      </c>
      <c r="E80" s="12">
        <f t="shared" si="5"/>
        <v>0</v>
      </c>
      <c r="F80" s="13">
        <f t="shared" si="6"/>
        <v>0</v>
      </c>
    </row>
    <row r="81" spans="2:6" s="16" customFormat="1" x14ac:dyDescent="0.25">
      <c r="B81" s="9">
        <f>+IF(MAX(B$7:B80)=$F$2,"",B80+1)</f>
        <v>74</v>
      </c>
      <c r="C81" s="10">
        <f t="shared" si="7"/>
        <v>0</v>
      </c>
      <c r="D81" s="11">
        <f t="shared" si="4"/>
        <v>0</v>
      </c>
      <c r="E81" s="12">
        <f t="shared" si="5"/>
        <v>0</v>
      </c>
      <c r="F81" s="13">
        <f t="shared" si="6"/>
        <v>0</v>
      </c>
    </row>
    <row r="82" spans="2:6" s="16" customFormat="1" x14ac:dyDescent="0.25">
      <c r="B82" s="9">
        <f>+IF(MAX(B$7:B81)=$F$2,"",B81+1)</f>
        <v>75</v>
      </c>
      <c r="C82" s="10">
        <f t="shared" si="7"/>
        <v>0</v>
      </c>
      <c r="D82" s="11">
        <f t="shared" si="4"/>
        <v>0</v>
      </c>
      <c r="E82" s="12">
        <f t="shared" si="5"/>
        <v>0</v>
      </c>
      <c r="F82" s="13">
        <f t="shared" si="6"/>
        <v>0</v>
      </c>
    </row>
    <row r="83" spans="2:6" s="16" customFormat="1" x14ac:dyDescent="0.25">
      <c r="B83" s="9">
        <f>+IF(MAX(B$7:B82)=$F$2,"",B82+1)</f>
        <v>76</v>
      </c>
      <c r="C83" s="10">
        <f t="shared" si="7"/>
        <v>0</v>
      </c>
      <c r="D83" s="11">
        <f t="shared" si="4"/>
        <v>0</v>
      </c>
      <c r="E83" s="12">
        <f t="shared" si="5"/>
        <v>0</v>
      </c>
      <c r="F83" s="13">
        <f t="shared" si="6"/>
        <v>0</v>
      </c>
    </row>
    <row r="84" spans="2:6" s="16" customFormat="1" x14ac:dyDescent="0.25">
      <c r="B84" s="9">
        <f>+IF(MAX(B$7:B83)=$F$2,"",B83+1)</f>
        <v>77</v>
      </c>
      <c r="C84" s="10">
        <f t="shared" si="7"/>
        <v>0</v>
      </c>
      <c r="D84" s="11">
        <f t="shared" si="4"/>
        <v>0</v>
      </c>
      <c r="E84" s="12">
        <f t="shared" si="5"/>
        <v>0</v>
      </c>
      <c r="F84" s="13">
        <f t="shared" si="6"/>
        <v>0</v>
      </c>
    </row>
    <row r="85" spans="2:6" s="16" customFormat="1" x14ac:dyDescent="0.25">
      <c r="B85" s="9">
        <f>+IF(MAX(B$7:B84)=$F$2,"",B84+1)</f>
        <v>78</v>
      </c>
      <c r="C85" s="10">
        <f t="shared" si="7"/>
        <v>0</v>
      </c>
      <c r="D85" s="11">
        <f t="shared" si="4"/>
        <v>0</v>
      </c>
      <c r="E85" s="12">
        <f t="shared" si="5"/>
        <v>0</v>
      </c>
      <c r="F85" s="13">
        <f t="shared" si="6"/>
        <v>0</v>
      </c>
    </row>
    <row r="86" spans="2:6" s="16" customFormat="1" x14ac:dyDescent="0.25">
      <c r="B86" s="9">
        <f>+IF(MAX(B$7:B85)=$F$2,"",B85+1)</f>
        <v>79</v>
      </c>
      <c r="C86" s="10">
        <f t="shared" si="7"/>
        <v>0</v>
      </c>
      <c r="D86" s="11">
        <f t="shared" si="4"/>
        <v>0</v>
      </c>
      <c r="E86" s="12">
        <f t="shared" si="5"/>
        <v>0</v>
      </c>
      <c r="F86" s="13">
        <f t="shared" si="6"/>
        <v>0</v>
      </c>
    </row>
    <row r="87" spans="2:6" s="16" customFormat="1" x14ac:dyDescent="0.25">
      <c r="B87" s="9">
        <f>+IF(MAX(B$7:B86)=$F$2,"",B86+1)</f>
        <v>80</v>
      </c>
      <c r="C87" s="10">
        <f t="shared" si="7"/>
        <v>0</v>
      </c>
      <c r="D87" s="11">
        <f t="shared" si="4"/>
        <v>0</v>
      </c>
      <c r="E87" s="12">
        <f t="shared" si="5"/>
        <v>0</v>
      </c>
      <c r="F87" s="13">
        <f t="shared" si="6"/>
        <v>0</v>
      </c>
    </row>
    <row r="88" spans="2:6" s="16" customFormat="1" x14ac:dyDescent="0.25">
      <c r="B88" s="9">
        <f>+IF(MAX(B$7:B87)=$F$2,"",B87+1)</f>
        <v>81</v>
      </c>
      <c r="C88" s="10">
        <f t="shared" si="7"/>
        <v>0</v>
      </c>
      <c r="D88" s="11">
        <f t="shared" si="4"/>
        <v>0</v>
      </c>
      <c r="E88" s="12">
        <f t="shared" si="5"/>
        <v>0</v>
      </c>
      <c r="F88" s="13">
        <f t="shared" si="6"/>
        <v>0</v>
      </c>
    </row>
    <row r="89" spans="2:6" s="16" customFormat="1" x14ac:dyDescent="0.25">
      <c r="B89" s="9">
        <f>+IF(MAX(B$7:B88)=$F$2,"",B88+1)</f>
        <v>82</v>
      </c>
      <c r="C89" s="10">
        <f t="shared" si="7"/>
        <v>0</v>
      </c>
      <c r="D89" s="11">
        <f t="shared" si="4"/>
        <v>0</v>
      </c>
      <c r="E89" s="12">
        <f t="shared" si="5"/>
        <v>0</v>
      </c>
      <c r="F89" s="13">
        <f t="shared" si="6"/>
        <v>0</v>
      </c>
    </row>
    <row r="90" spans="2:6" s="16" customFormat="1" x14ac:dyDescent="0.25">
      <c r="B90" s="9">
        <f>+IF(MAX(B$7:B89)=$F$2,"",B89+1)</f>
        <v>83</v>
      </c>
      <c r="C90" s="10">
        <f t="shared" si="7"/>
        <v>0</v>
      </c>
      <c r="D90" s="11">
        <f t="shared" si="4"/>
        <v>0</v>
      </c>
      <c r="E90" s="12">
        <f t="shared" si="5"/>
        <v>0</v>
      </c>
      <c r="F90" s="13">
        <f t="shared" si="6"/>
        <v>0</v>
      </c>
    </row>
    <row r="91" spans="2:6" s="16" customFormat="1" x14ac:dyDescent="0.25">
      <c r="B91" s="9">
        <f>+IF(MAX(B$7:B90)=$F$2,"",B90+1)</f>
        <v>84</v>
      </c>
      <c r="C91" s="10">
        <f t="shared" si="7"/>
        <v>0</v>
      </c>
      <c r="D91" s="11">
        <f t="shared" si="4"/>
        <v>0</v>
      </c>
      <c r="E91" s="12">
        <f t="shared" si="5"/>
        <v>0</v>
      </c>
      <c r="F91" s="13">
        <f t="shared" si="6"/>
        <v>0</v>
      </c>
    </row>
    <row r="92" spans="2:6" s="16" customFormat="1" x14ac:dyDescent="0.25">
      <c r="B92" s="9">
        <f>+IF(MAX(B$7:B91)=$F$2,"",B91+1)</f>
        <v>85</v>
      </c>
      <c r="C92" s="10">
        <f t="shared" si="7"/>
        <v>0</v>
      </c>
      <c r="D92" s="11">
        <f t="shared" si="4"/>
        <v>0</v>
      </c>
      <c r="E92" s="12">
        <f t="shared" si="5"/>
        <v>0</v>
      </c>
      <c r="F92" s="13">
        <f t="shared" si="6"/>
        <v>0</v>
      </c>
    </row>
    <row r="93" spans="2:6" s="16" customFormat="1" x14ac:dyDescent="0.25">
      <c r="B93" s="9">
        <f>+IF(MAX(B$7:B92)=$F$2,"",B92+1)</f>
        <v>86</v>
      </c>
      <c r="C93" s="10">
        <f t="shared" si="7"/>
        <v>0</v>
      </c>
      <c r="D93" s="11">
        <f t="shared" si="4"/>
        <v>0</v>
      </c>
      <c r="E93" s="12">
        <f t="shared" si="5"/>
        <v>0</v>
      </c>
      <c r="F93" s="13">
        <f t="shared" si="6"/>
        <v>0</v>
      </c>
    </row>
    <row r="94" spans="2:6" s="16" customFormat="1" x14ac:dyDescent="0.25">
      <c r="B94" s="9">
        <f>+IF(MAX(B$7:B93)=$F$2,"",B93+1)</f>
        <v>87</v>
      </c>
      <c r="C94" s="10">
        <f t="shared" si="7"/>
        <v>0</v>
      </c>
      <c r="D94" s="11">
        <f t="shared" si="4"/>
        <v>0</v>
      </c>
      <c r="E94" s="12">
        <f t="shared" si="5"/>
        <v>0</v>
      </c>
      <c r="F94" s="13">
        <f t="shared" si="6"/>
        <v>0</v>
      </c>
    </row>
    <row r="95" spans="2:6" s="16" customFormat="1" x14ac:dyDescent="0.25">
      <c r="B95" s="9">
        <f>+IF(MAX(B$7:B94)=$F$2,"",B94+1)</f>
        <v>88</v>
      </c>
      <c r="C95" s="10">
        <f t="shared" si="7"/>
        <v>0</v>
      </c>
      <c r="D95" s="11">
        <f t="shared" si="4"/>
        <v>0</v>
      </c>
      <c r="E95" s="12">
        <f t="shared" si="5"/>
        <v>0</v>
      </c>
      <c r="F95" s="13">
        <f t="shared" si="6"/>
        <v>0</v>
      </c>
    </row>
    <row r="96" spans="2:6" s="16" customFormat="1" x14ac:dyDescent="0.25">
      <c r="B96" s="9">
        <f>+IF(MAX(B$7:B95)=$F$2,"",B95+1)</f>
        <v>89</v>
      </c>
      <c r="C96" s="10">
        <f t="shared" si="7"/>
        <v>0</v>
      </c>
      <c r="D96" s="11">
        <f t="shared" si="4"/>
        <v>0</v>
      </c>
      <c r="E96" s="12">
        <f t="shared" si="5"/>
        <v>0</v>
      </c>
      <c r="F96" s="13">
        <f t="shared" si="6"/>
        <v>0</v>
      </c>
    </row>
    <row r="97" spans="2:6" s="16" customFormat="1" x14ac:dyDescent="0.25">
      <c r="B97" s="9">
        <f>+IF(MAX(B$7:B96)=$F$2,"",B96+1)</f>
        <v>90</v>
      </c>
      <c r="C97" s="10">
        <f t="shared" si="7"/>
        <v>0</v>
      </c>
      <c r="D97" s="11">
        <f t="shared" si="4"/>
        <v>0</v>
      </c>
      <c r="E97" s="12">
        <f t="shared" si="5"/>
        <v>0</v>
      </c>
      <c r="F97" s="13">
        <f t="shared" si="6"/>
        <v>0</v>
      </c>
    </row>
    <row r="98" spans="2:6" s="16" customFormat="1" x14ac:dyDescent="0.25">
      <c r="B98" s="9">
        <f>+IF(MAX(B$7:B97)=$F$2,"",B97+1)</f>
        <v>91</v>
      </c>
      <c r="C98" s="10">
        <f t="shared" si="7"/>
        <v>0</v>
      </c>
      <c r="D98" s="11">
        <f t="shared" si="4"/>
        <v>0</v>
      </c>
      <c r="E98" s="12">
        <f t="shared" si="5"/>
        <v>0</v>
      </c>
      <c r="F98" s="13">
        <f t="shared" si="6"/>
        <v>0</v>
      </c>
    </row>
    <row r="99" spans="2:6" s="16" customFormat="1" x14ac:dyDescent="0.25">
      <c r="B99" s="9">
        <f>+IF(MAX(B$7:B98)=$F$2,"",B98+1)</f>
        <v>92</v>
      </c>
      <c r="C99" s="10">
        <f t="shared" si="7"/>
        <v>0</v>
      </c>
      <c r="D99" s="11">
        <f t="shared" si="4"/>
        <v>0</v>
      </c>
      <c r="E99" s="12">
        <f t="shared" si="5"/>
        <v>0</v>
      </c>
      <c r="F99" s="13">
        <f t="shared" si="6"/>
        <v>0</v>
      </c>
    </row>
    <row r="100" spans="2:6" s="16" customFormat="1" x14ac:dyDescent="0.25">
      <c r="B100" s="9">
        <f>+IF(MAX(B$7:B99)=$F$2,"",B99+1)</f>
        <v>93</v>
      </c>
      <c r="C100" s="10">
        <f t="shared" si="7"/>
        <v>0</v>
      </c>
      <c r="D100" s="11">
        <f t="shared" si="4"/>
        <v>0</v>
      </c>
      <c r="E100" s="12">
        <f t="shared" si="5"/>
        <v>0</v>
      </c>
      <c r="F100" s="13">
        <f t="shared" si="6"/>
        <v>0</v>
      </c>
    </row>
    <row r="101" spans="2:6" s="16" customFormat="1" x14ac:dyDescent="0.25">
      <c r="B101" s="9">
        <f>+IF(MAX(B$7:B100)=$F$2,"",B100+1)</f>
        <v>94</v>
      </c>
      <c r="C101" s="10">
        <f t="shared" si="7"/>
        <v>0</v>
      </c>
      <c r="D101" s="11">
        <f t="shared" si="4"/>
        <v>0</v>
      </c>
      <c r="E101" s="12">
        <f t="shared" si="5"/>
        <v>0</v>
      </c>
      <c r="F101" s="13">
        <f t="shared" si="6"/>
        <v>0</v>
      </c>
    </row>
    <row r="102" spans="2:6" s="16" customFormat="1" x14ac:dyDescent="0.25">
      <c r="B102" s="9">
        <f>+IF(MAX(B$7:B101)=$F$2,"",B101+1)</f>
        <v>95</v>
      </c>
      <c r="C102" s="10">
        <f t="shared" si="7"/>
        <v>0</v>
      </c>
      <c r="D102" s="11">
        <f t="shared" si="4"/>
        <v>0</v>
      </c>
      <c r="E102" s="12">
        <f t="shared" si="5"/>
        <v>0</v>
      </c>
      <c r="F102" s="13">
        <f t="shared" si="6"/>
        <v>0</v>
      </c>
    </row>
    <row r="103" spans="2:6" s="16" customFormat="1" x14ac:dyDescent="0.25">
      <c r="B103" s="9">
        <f>+IF(MAX(B$7:B102)=$F$2,"",B102+1)</f>
        <v>96</v>
      </c>
      <c r="C103" s="10">
        <f t="shared" si="7"/>
        <v>0</v>
      </c>
      <c r="D103" s="11">
        <f t="shared" si="4"/>
        <v>0</v>
      </c>
      <c r="E103" s="12">
        <f t="shared" si="5"/>
        <v>0</v>
      </c>
      <c r="F103" s="13">
        <f t="shared" si="6"/>
        <v>0</v>
      </c>
    </row>
    <row r="104" spans="2:6" s="16" customFormat="1" x14ac:dyDescent="0.25">
      <c r="B104" s="9">
        <f>+IF(MAX(B$7:B103)=$F$2,"",B103+1)</f>
        <v>97</v>
      </c>
      <c r="C104" s="10">
        <f t="shared" si="7"/>
        <v>0</v>
      </c>
      <c r="D104" s="11">
        <f t="shared" si="4"/>
        <v>0</v>
      </c>
      <c r="E104" s="12">
        <f t="shared" si="5"/>
        <v>0</v>
      </c>
      <c r="F104" s="13">
        <f t="shared" si="6"/>
        <v>0</v>
      </c>
    </row>
    <row r="105" spans="2:6" s="16" customFormat="1" x14ac:dyDescent="0.25">
      <c r="B105" s="9">
        <f>+IF(MAX(B$7:B104)=$F$2,"",B104+1)</f>
        <v>98</v>
      </c>
      <c r="C105" s="10">
        <f t="shared" si="7"/>
        <v>0</v>
      </c>
      <c r="D105" s="11">
        <f t="shared" si="4"/>
        <v>0</v>
      </c>
      <c r="E105" s="12">
        <f t="shared" si="5"/>
        <v>0</v>
      </c>
      <c r="F105" s="13">
        <f t="shared" si="6"/>
        <v>0</v>
      </c>
    </row>
    <row r="106" spans="2:6" s="16" customFormat="1" x14ac:dyDescent="0.25">
      <c r="B106" s="9">
        <f>+IF(MAX(B$7:B105)=$F$2,"",B105+1)</f>
        <v>99</v>
      </c>
      <c r="C106" s="10">
        <f t="shared" si="7"/>
        <v>0</v>
      </c>
      <c r="D106" s="11">
        <f t="shared" si="4"/>
        <v>0</v>
      </c>
      <c r="E106" s="12">
        <f t="shared" si="5"/>
        <v>0</v>
      </c>
      <c r="F106" s="13">
        <f t="shared" si="6"/>
        <v>0</v>
      </c>
    </row>
    <row r="107" spans="2:6" s="16" customFormat="1" x14ac:dyDescent="0.25">
      <c r="B107" s="9">
        <f>+IF(MAX(B$7:B106)=$F$2,"",B106+1)</f>
        <v>100</v>
      </c>
      <c r="C107" s="10">
        <f t="shared" si="7"/>
        <v>0</v>
      </c>
      <c r="D107" s="11">
        <f t="shared" si="4"/>
        <v>0</v>
      </c>
      <c r="E107" s="12">
        <f t="shared" si="5"/>
        <v>0</v>
      </c>
      <c r="F107" s="13">
        <f t="shared" si="6"/>
        <v>0</v>
      </c>
    </row>
    <row r="108" spans="2:6" s="16" customFormat="1" x14ac:dyDescent="0.25">
      <c r="B108" s="9">
        <f>+IF(MAX(B$7:B107)=$F$2,"",B107+1)</f>
        <v>101</v>
      </c>
      <c r="C108" s="10">
        <f t="shared" si="7"/>
        <v>0</v>
      </c>
      <c r="D108" s="11">
        <f t="shared" si="4"/>
        <v>0</v>
      </c>
      <c r="E108" s="12">
        <f t="shared" si="5"/>
        <v>0</v>
      </c>
      <c r="F108" s="13">
        <f t="shared" si="6"/>
        <v>0</v>
      </c>
    </row>
    <row r="109" spans="2:6" s="16" customFormat="1" x14ac:dyDescent="0.25">
      <c r="B109" s="9">
        <f>+IF(MAX(B$7:B108)=$F$2,"",B108+1)</f>
        <v>102</v>
      </c>
      <c r="C109" s="10">
        <f t="shared" si="7"/>
        <v>0</v>
      </c>
      <c r="D109" s="11">
        <f t="shared" si="4"/>
        <v>0</v>
      </c>
      <c r="E109" s="12">
        <f t="shared" si="5"/>
        <v>0</v>
      </c>
      <c r="F109" s="13">
        <f t="shared" si="6"/>
        <v>0</v>
      </c>
    </row>
    <row r="110" spans="2:6" s="16" customFormat="1" x14ac:dyDescent="0.25">
      <c r="B110" s="9">
        <f>+IF(MAX(B$7:B109)=$F$2,"",B109+1)</f>
        <v>103</v>
      </c>
      <c r="C110" s="10">
        <f t="shared" si="7"/>
        <v>0</v>
      </c>
      <c r="D110" s="11">
        <f t="shared" si="4"/>
        <v>0</v>
      </c>
      <c r="E110" s="12">
        <f t="shared" si="5"/>
        <v>0</v>
      </c>
      <c r="F110" s="13">
        <f t="shared" si="6"/>
        <v>0</v>
      </c>
    </row>
    <row r="111" spans="2:6" s="16" customFormat="1" x14ac:dyDescent="0.25">
      <c r="B111" s="9">
        <f>+IF(MAX(B$7:B110)=$F$2,"",B110+1)</f>
        <v>104</v>
      </c>
      <c r="C111" s="10">
        <f t="shared" si="7"/>
        <v>0</v>
      </c>
      <c r="D111" s="11">
        <f t="shared" si="4"/>
        <v>0</v>
      </c>
      <c r="E111" s="12">
        <f t="shared" si="5"/>
        <v>0</v>
      </c>
      <c r="F111" s="13">
        <f t="shared" si="6"/>
        <v>0</v>
      </c>
    </row>
    <row r="112" spans="2:6" s="16" customFormat="1" x14ac:dyDescent="0.25">
      <c r="B112" s="9">
        <f>+IF(MAX(B$7:B111)=$F$2,"",B111+1)</f>
        <v>105</v>
      </c>
      <c r="C112" s="10">
        <f t="shared" si="7"/>
        <v>0</v>
      </c>
      <c r="D112" s="11">
        <f t="shared" ref="D112:D175" si="8">+IF(B112="","",IF(B112&gt;$F$2,0,IF(B112=$F$2,C111,IF($E$609="francese",F112-E112,$C$7/$F$2))))</f>
        <v>0</v>
      </c>
      <c r="E112" s="12">
        <f t="shared" ref="E112:E175" si="9">+IF(B112="","",ROUND(C111*$D$4/$D$3,2))</f>
        <v>0</v>
      </c>
      <c r="F112" s="13">
        <f t="shared" ref="F112:F175" si="10">IF(B112="","",IF(B112&gt;$F$2,0,IF($E$609="francese",-PMT($D$4/$D$3,$F$2,$C$7,0,0),D112+E112)))</f>
        <v>0</v>
      </c>
    </row>
    <row r="113" spans="2:6" s="16" customFormat="1" x14ac:dyDescent="0.25">
      <c r="B113" s="9">
        <f>+IF(MAX(B$7:B112)=$F$2,"",B112+1)</f>
        <v>106</v>
      </c>
      <c r="C113" s="10">
        <f t="shared" ref="C113:C176" si="11">+IF(B113="","",C112-D113)</f>
        <v>0</v>
      </c>
      <c r="D113" s="11">
        <f t="shared" si="8"/>
        <v>0</v>
      </c>
      <c r="E113" s="12">
        <f t="shared" si="9"/>
        <v>0</v>
      </c>
      <c r="F113" s="13">
        <f t="shared" si="10"/>
        <v>0</v>
      </c>
    </row>
    <row r="114" spans="2:6" s="16" customFormat="1" x14ac:dyDescent="0.25">
      <c r="B114" s="9">
        <f>+IF(MAX(B$7:B113)=$F$2,"",B113+1)</f>
        <v>107</v>
      </c>
      <c r="C114" s="10">
        <f t="shared" si="11"/>
        <v>0</v>
      </c>
      <c r="D114" s="11">
        <f t="shared" si="8"/>
        <v>0</v>
      </c>
      <c r="E114" s="12">
        <f t="shared" si="9"/>
        <v>0</v>
      </c>
      <c r="F114" s="13">
        <f t="shared" si="10"/>
        <v>0</v>
      </c>
    </row>
    <row r="115" spans="2:6" s="16" customFormat="1" x14ac:dyDescent="0.25">
      <c r="B115" s="9">
        <f>+IF(MAX(B$7:B114)=$F$2,"",B114+1)</f>
        <v>108</v>
      </c>
      <c r="C115" s="10">
        <f t="shared" si="11"/>
        <v>0</v>
      </c>
      <c r="D115" s="11">
        <f t="shared" si="8"/>
        <v>0</v>
      </c>
      <c r="E115" s="12">
        <f t="shared" si="9"/>
        <v>0</v>
      </c>
      <c r="F115" s="13">
        <f t="shared" si="10"/>
        <v>0</v>
      </c>
    </row>
    <row r="116" spans="2:6" s="16" customFormat="1" x14ac:dyDescent="0.25">
      <c r="B116" s="9">
        <f>+IF(MAX(B$7:B115)=$F$2,"",B115+1)</f>
        <v>109</v>
      </c>
      <c r="C116" s="10">
        <f t="shared" si="11"/>
        <v>0</v>
      </c>
      <c r="D116" s="11">
        <f t="shared" si="8"/>
        <v>0</v>
      </c>
      <c r="E116" s="12">
        <f t="shared" si="9"/>
        <v>0</v>
      </c>
      <c r="F116" s="13">
        <f t="shared" si="10"/>
        <v>0</v>
      </c>
    </row>
    <row r="117" spans="2:6" s="16" customFormat="1" x14ac:dyDescent="0.25">
      <c r="B117" s="9">
        <f>+IF(MAX(B$7:B116)=$F$2,"",B116+1)</f>
        <v>110</v>
      </c>
      <c r="C117" s="10">
        <f t="shared" si="11"/>
        <v>0</v>
      </c>
      <c r="D117" s="11">
        <f t="shared" si="8"/>
        <v>0</v>
      </c>
      <c r="E117" s="12">
        <f t="shared" si="9"/>
        <v>0</v>
      </c>
      <c r="F117" s="13">
        <f t="shared" si="10"/>
        <v>0</v>
      </c>
    </row>
    <row r="118" spans="2:6" s="16" customFormat="1" x14ac:dyDescent="0.25">
      <c r="B118" s="9">
        <f>+IF(MAX(B$7:B117)=$F$2,"",B117+1)</f>
        <v>111</v>
      </c>
      <c r="C118" s="10">
        <f t="shared" si="11"/>
        <v>0</v>
      </c>
      <c r="D118" s="11">
        <f t="shared" si="8"/>
        <v>0</v>
      </c>
      <c r="E118" s="12">
        <f t="shared" si="9"/>
        <v>0</v>
      </c>
      <c r="F118" s="13">
        <f t="shared" si="10"/>
        <v>0</v>
      </c>
    </row>
    <row r="119" spans="2:6" s="16" customFormat="1" x14ac:dyDescent="0.25">
      <c r="B119" s="9">
        <f>+IF(MAX(B$7:B118)=$F$2,"",B118+1)</f>
        <v>112</v>
      </c>
      <c r="C119" s="10">
        <f t="shared" si="11"/>
        <v>0</v>
      </c>
      <c r="D119" s="11">
        <f t="shared" si="8"/>
        <v>0</v>
      </c>
      <c r="E119" s="12">
        <f t="shared" si="9"/>
        <v>0</v>
      </c>
      <c r="F119" s="13">
        <f t="shared" si="10"/>
        <v>0</v>
      </c>
    </row>
    <row r="120" spans="2:6" s="16" customFormat="1" x14ac:dyDescent="0.25">
      <c r="B120" s="9">
        <f>+IF(MAX(B$7:B119)=$F$2,"",B119+1)</f>
        <v>113</v>
      </c>
      <c r="C120" s="10">
        <f t="shared" si="11"/>
        <v>0</v>
      </c>
      <c r="D120" s="11">
        <f t="shared" si="8"/>
        <v>0</v>
      </c>
      <c r="E120" s="12">
        <f t="shared" si="9"/>
        <v>0</v>
      </c>
      <c r="F120" s="13">
        <f t="shared" si="10"/>
        <v>0</v>
      </c>
    </row>
    <row r="121" spans="2:6" s="16" customFormat="1" x14ac:dyDescent="0.25">
      <c r="B121" s="9">
        <f>+IF(MAX(B$7:B120)=$F$2,"",B120+1)</f>
        <v>114</v>
      </c>
      <c r="C121" s="10">
        <f t="shared" si="11"/>
        <v>0</v>
      </c>
      <c r="D121" s="11">
        <f t="shared" si="8"/>
        <v>0</v>
      </c>
      <c r="E121" s="12">
        <f t="shared" si="9"/>
        <v>0</v>
      </c>
      <c r="F121" s="13">
        <f t="shared" si="10"/>
        <v>0</v>
      </c>
    </row>
    <row r="122" spans="2:6" s="16" customFormat="1" x14ac:dyDescent="0.25">
      <c r="B122" s="9">
        <f>+IF(MAX(B$7:B121)=$F$2,"",B121+1)</f>
        <v>115</v>
      </c>
      <c r="C122" s="10">
        <f t="shared" si="11"/>
        <v>0</v>
      </c>
      <c r="D122" s="11">
        <f t="shared" si="8"/>
        <v>0</v>
      </c>
      <c r="E122" s="12">
        <f t="shared" si="9"/>
        <v>0</v>
      </c>
      <c r="F122" s="13">
        <f t="shared" si="10"/>
        <v>0</v>
      </c>
    </row>
    <row r="123" spans="2:6" s="16" customFormat="1" x14ac:dyDescent="0.25">
      <c r="B123" s="9">
        <f>+IF(MAX(B$7:B122)=$F$2,"",B122+1)</f>
        <v>116</v>
      </c>
      <c r="C123" s="10">
        <f t="shared" si="11"/>
        <v>0</v>
      </c>
      <c r="D123" s="11">
        <f t="shared" si="8"/>
        <v>0</v>
      </c>
      <c r="E123" s="12">
        <f t="shared" si="9"/>
        <v>0</v>
      </c>
      <c r="F123" s="13">
        <f t="shared" si="10"/>
        <v>0</v>
      </c>
    </row>
    <row r="124" spans="2:6" s="16" customFormat="1" x14ac:dyDescent="0.25">
      <c r="B124" s="9">
        <f>+IF(MAX(B$7:B123)=$F$2,"",B123+1)</f>
        <v>117</v>
      </c>
      <c r="C124" s="10">
        <f t="shared" si="11"/>
        <v>0</v>
      </c>
      <c r="D124" s="11">
        <f t="shared" si="8"/>
        <v>0</v>
      </c>
      <c r="E124" s="12">
        <f t="shared" si="9"/>
        <v>0</v>
      </c>
      <c r="F124" s="13">
        <f t="shared" si="10"/>
        <v>0</v>
      </c>
    </row>
    <row r="125" spans="2:6" s="16" customFormat="1" x14ac:dyDescent="0.25">
      <c r="B125" s="9">
        <f>+IF(MAX(B$7:B124)=$F$2,"",B124+1)</f>
        <v>118</v>
      </c>
      <c r="C125" s="10">
        <f t="shared" si="11"/>
        <v>0</v>
      </c>
      <c r="D125" s="11">
        <f t="shared" si="8"/>
        <v>0</v>
      </c>
      <c r="E125" s="12">
        <f t="shared" si="9"/>
        <v>0</v>
      </c>
      <c r="F125" s="13">
        <f t="shared" si="10"/>
        <v>0</v>
      </c>
    </row>
    <row r="126" spans="2:6" s="16" customFormat="1" x14ac:dyDescent="0.25">
      <c r="B126" s="9">
        <f>+IF(MAX(B$7:B125)=$F$2,"",B125+1)</f>
        <v>119</v>
      </c>
      <c r="C126" s="10">
        <f t="shared" si="11"/>
        <v>0</v>
      </c>
      <c r="D126" s="11">
        <f t="shared" si="8"/>
        <v>0</v>
      </c>
      <c r="E126" s="12">
        <f t="shared" si="9"/>
        <v>0</v>
      </c>
      <c r="F126" s="13">
        <f t="shared" si="10"/>
        <v>0</v>
      </c>
    </row>
    <row r="127" spans="2:6" s="16" customFormat="1" x14ac:dyDescent="0.25">
      <c r="B127" s="9">
        <f>+IF(MAX(B$7:B126)=$F$2,"",B126+1)</f>
        <v>120</v>
      </c>
      <c r="C127" s="10">
        <f t="shared" si="11"/>
        <v>0</v>
      </c>
      <c r="D127" s="11">
        <f t="shared" si="8"/>
        <v>0</v>
      </c>
      <c r="E127" s="12">
        <f t="shared" si="9"/>
        <v>0</v>
      </c>
      <c r="F127" s="13">
        <f t="shared" si="10"/>
        <v>0</v>
      </c>
    </row>
    <row r="128" spans="2:6" s="16" customFormat="1" x14ac:dyDescent="0.25">
      <c r="B128" s="9">
        <f>+IF(MAX(B$7:B127)=$F$2,"",B127+1)</f>
        <v>121</v>
      </c>
      <c r="C128" s="10">
        <f t="shared" si="11"/>
        <v>0</v>
      </c>
      <c r="D128" s="11">
        <f t="shared" si="8"/>
        <v>0</v>
      </c>
      <c r="E128" s="12">
        <f t="shared" si="9"/>
        <v>0</v>
      </c>
      <c r="F128" s="13">
        <f t="shared" si="10"/>
        <v>0</v>
      </c>
    </row>
    <row r="129" spans="2:6" s="16" customFormat="1" x14ac:dyDescent="0.25">
      <c r="B129" s="9">
        <f>+IF(MAX(B$7:B128)=$F$2,"",B128+1)</f>
        <v>122</v>
      </c>
      <c r="C129" s="10">
        <f t="shared" si="11"/>
        <v>0</v>
      </c>
      <c r="D129" s="11">
        <f t="shared" si="8"/>
        <v>0</v>
      </c>
      <c r="E129" s="12">
        <f t="shared" si="9"/>
        <v>0</v>
      </c>
      <c r="F129" s="13">
        <f t="shared" si="10"/>
        <v>0</v>
      </c>
    </row>
    <row r="130" spans="2:6" s="16" customFormat="1" x14ac:dyDescent="0.25">
      <c r="B130" s="9">
        <f>+IF(MAX(B$7:B129)=$F$2,"",B129+1)</f>
        <v>123</v>
      </c>
      <c r="C130" s="10">
        <f t="shared" si="11"/>
        <v>0</v>
      </c>
      <c r="D130" s="11">
        <f t="shared" si="8"/>
        <v>0</v>
      </c>
      <c r="E130" s="12">
        <f t="shared" si="9"/>
        <v>0</v>
      </c>
      <c r="F130" s="13">
        <f t="shared" si="10"/>
        <v>0</v>
      </c>
    </row>
    <row r="131" spans="2:6" s="16" customFormat="1" x14ac:dyDescent="0.25">
      <c r="B131" s="9">
        <f>+IF(MAX(B$7:B130)=$F$2,"",B130+1)</f>
        <v>124</v>
      </c>
      <c r="C131" s="10">
        <f t="shared" si="11"/>
        <v>0</v>
      </c>
      <c r="D131" s="11">
        <f t="shared" si="8"/>
        <v>0</v>
      </c>
      <c r="E131" s="12">
        <f t="shared" si="9"/>
        <v>0</v>
      </c>
      <c r="F131" s="13">
        <f t="shared" si="10"/>
        <v>0</v>
      </c>
    </row>
    <row r="132" spans="2:6" s="16" customFormat="1" x14ac:dyDescent="0.25">
      <c r="B132" s="9">
        <f>+IF(MAX(B$7:B131)=$F$2,"",B131+1)</f>
        <v>125</v>
      </c>
      <c r="C132" s="10">
        <f t="shared" si="11"/>
        <v>0</v>
      </c>
      <c r="D132" s="11">
        <f t="shared" si="8"/>
        <v>0</v>
      </c>
      <c r="E132" s="12">
        <f t="shared" si="9"/>
        <v>0</v>
      </c>
      <c r="F132" s="13">
        <f t="shared" si="10"/>
        <v>0</v>
      </c>
    </row>
    <row r="133" spans="2:6" s="16" customFormat="1" x14ac:dyDescent="0.25">
      <c r="B133" s="9">
        <f>+IF(MAX(B$7:B132)=$F$2,"",B132+1)</f>
        <v>126</v>
      </c>
      <c r="C133" s="10">
        <f t="shared" si="11"/>
        <v>0</v>
      </c>
      <c r="D133" s="11">
        <f t="shared" si="8"/>
        <v>0</v>
      </c>
      <c r="E133" s="12">
        <f t="shared" si="9"/>
        <v>0</v>
      </c>
      <c r="F133" s="13">
        <f t="shared" si="10"/>
        <v>0</v>
      </c>
    </row>
    <row r="134" spans="2:6" s="16" customFormat="1" x14ac:dyDescent="0.25">
      <c r="B134" s="9">
        <f>+IF(MAX(B$7:B133)=$F$2,"",B133+1)</f>
        <v>127</v>
      </c>
      <c r="C134" s="10">
        <f t="shared" si="11"/>
        <v>0</v>
      </c>
      <c r="D134" s="11">
        <f t="shared" si="8"/>
        <v>0</v>
      </c>
      <c r="E134" s="12">
        <f t="shared" si="9"/>
        <v>0</v>
      </c>
      <c r="F134" s="13">
        <f t="shared" si="10"/>
        <v>0</v>
      </c>
    </row>
    <row r="135" spans="2:6" s="16" customFormat="1" x14ac:dyDescent="0.25">
      <c r="B135" s="9">
        <f>+IF(MAX(B$7:B134)=$F$2,"",B134+1)</f>
        <v>128</v>
      </c>
      <c r="C135" s="10">
        <f t="shared" si="11"/>
        <v>0</v>
      </c>
      <c r="D135" s="11">
        <f t="shared" si="8"/>
        <v>0</v>
      </c>
      <c r="E135" s="12">
        <f t="shared" si="9"/>
        <v>0</v>
      </c>
      <c r="F135" s="13">
        <f t="shared" si="10"/>
        <v>0</v>
      </c>
    </row>
    <row r="136" spans="2:6" s="16" customFormat="1" x14ac:dyDescent="0.25">
      <c r="B136" s="9">
        <f>+IF(MAX(B$7:B135)=$F$2,"",B135+1)</f>
        <v>129</v>
      </c>
      <c r="C136" s="10">
        <f t="shared" si="11"/>
        <v>0</v>
      </c>
      <c r="D136" s="11">
        <f t="shared" si="8"/>
        <v>0</v>
      </c>
      <c r="E136" s="12">
        <f t="shared" si="9"/>
        <v>0</v>
      </c>
      <c r="F136" s="13">
        <f t="shared" si="10"/>
        <v>0</v>
      </c>
    </row>
    <row r="137" spans="2:6" s="16" customFormat="1" x14ac:dyDescent="0.25">
      <c r="B137" s="9">
        <f>+IF(MAX(B$7:B136)=$F$2,"",B136+1)</f>
        <v>130</v>
      </c>
      <c r="C137" s="10">
        <f t="shared" si="11"/>
        <v>0</v>
      </c>
      <c r="D137" s="11">
        <f t="shared" si="8"/>
        <v>0</v>
      </c>
      <c r="E137" s="12">
        <f t="shared" si="9"/>
        <v>0</v>
      </c>
      <c r="F137" s="13">
        <f t="shared" si="10"/>
        <v>0</v>
      </c>
    </row>
    <row r="138" spans="2:6" s="16" customFormat="1" x14ac:dyDescent="0.25">
      <c r="B138" s="9">
        <f>+IF(MAX(B$7:B137)=$F$2,"",B137+1)</f>
        <v>131</v>
      </c>
      <c r="C138" s="10">
        <f t="shared" si="11"/>
        <v>0</v>
      </c>
      <c r="D138" s="11">
        <f t="shared" si="8"/>
        <v>0</v>
      </c>
      <c r="E138" s="12">
        <f t="shared" si="9"/>
        <v>0</v>
      </c>
      <c r="F138" s="13">
        <f t="shared" si="10"/>
        <v>0</v>
      </c>
    </row>
    <row r="139" spans="2:6" s="16" customFormat="1" x14ac:dyDescent="0.25">
      <c r="B139" s="9">
        <f>+IF(MAX(B$7:B138)=$F$2,"",B138+1)</f>
        <v>132</v>
      </c>
      <c r="C139" s="10">
        <f t="shared" si="11"/>
        <v>0</v>
      </c>
      <c r="D139" s="11">
        <f t="shared" si="8"/>
        <v>0</v>
      </c>
      <c r="E139" s="12">
        <f t="shared" si="9"/>
        <v>0</v>
      </c>
      <c r="F139" s="13">
        <f t="shared" si="10"/>
        <v>0</v>
      </c>
    </row>
    <row r="140" spans="2:6" s="16" customFormat="1" x14ac:dyDescent="0.25">
      <c r="B140" s="9">
        <f>+IF(MAX(B$7:B139)=$F$2,"",B139+1)</f>
        <v>133</v>
      </c>
      <c r="C140" s="10">
        <f t="shared" si="11"/>
        <v>0</v>
      </c>
      <c r="D140" s="11">
        <f t="shared" si="8"/>
        <v>0</v>
      </c>
      <c r="E140" s="12">
        <f t="shared" si="9"/>
        <v>0</v>
      </c>
      <c r="F140" s="13">
        <f t="shared" si="10"/>
        <v>0</v>
      </c>
    </row>
    <row r="141" spans="2:6" s="16" customFormat="1" x14ac:dyDescent="0.25">
      <c r="B141" s="9">
        <f>+IF(MAX(B$7:B140)=$F$2,"",B140+1)</f>
        <v>134</v>
      </c>
      <c r="C141" s="10">
        <f t="shared" si="11"/>
        <v>0</v>
      </c>
      <c r="D141" s="11">
        <f t="shared" si="8"/>
        <v>0</v>
      </c>
      <c r="E141" s="12">
        <f t="shared" si="9"/>
        <v>0</v>
      </c>
      <c r="F141" s="13">
        <f t="shared" si="10"/>
        <v>0</v>
      </c>
    </row>
    <row r="142" spans="2:6" s="16" customFormat="1" x14ac:dyDescent="0.25">
      <c r="B142" s="9">
        <f>+IF(MAX(B$7:B141)=$F$2,"",B141+1)</f>
        <v>135</v>
      </c>
      <c r="C142" s="10">
        <f t="shared" si="11"/>
        <v>0</v>
      </c>
      <c r="D142" s="11">
        <f t="shared" si="8"/>
        <v>0</v>
      </c>
      <c r="E142" s="12">
        <f t="shared" si="9"/>
        <v>0</v>
      </c>
      <c r="F142" s="13">
        <f t="shared" si="10"/>
        <v>0</v>
      </c>
    </row>
    <row r="143" spans="2:6" s="16" customFormat="1" x14ac:dyDescent="0.25">
      <c r="B143" s="9">
        <f>+IF(MAX(B$7:B142)=$F$2,"",B142+1)</f>
        <v>136</v>
      </c>
      <c r="C143" s="10">
        <f t="shared" si="11"/>
        <v>0</v>
      </c>
      <c r="D143" s="11">
        <f t="shared" si="8"/>
        <v>0</v>
      </c>
      <c r="E143" s="12">
        <f t="shared" si="9"/>
        <v>0</v>
      </c>
      <c r="F143" s="13">
        <f t="shared" si="10"/>
        <v>0</v>
      </c>
    </row>
    <row r="144" spans="2:6" s="16" customFormat="1" x14ac:dyDescent="0.25">
      <c r="B144" s="9">
        <f>+IF(MAX(B$7:B143)=$F$2,"",B143+1)</f>
        <v>137</v>
      </c>
      <c r="C144" s="10">
        <f t="shared" si="11"/>
        <v>0</v>
      </c>
      <c r="D144" s="11">
        <f t="shared" si="8"/>
        <v>0</v>
      </c>
      <c r="E144" s="12">
        <f t="shared" si="9"/>
        <v>0</v>
      </c>
      <c r="F144" s="13">
        <f t="shared" si="10"/>
        <v>0</v>
      </c>
    </row>
    <row r="145" spans="2:6" s="16" customFormat="1" x14ac:dyDescent="0.25">
      <c r="B145" s="9">
        <f>+IF(MAX(B$7:B144)=$F$2,"",B144+1)</f>
        <v>138</v>
      </c>
      <c r="C145" s="10">
        <f t="shared" si="11"/>
        <v>0</v>
      </c>
      <c r="D145" s="11">
        <f t="shared" si="8"/>
        <v>0</v>
      </c>
      <c r="E145" s="12">
        <f t="shared" si="9"/>
        <v>0</v>
      </c>
      <c r="F145" s="13">
        <f t="shared" si="10"/>
        <v>0</v>
      </c>
    </row>
    <row r="146" spans="2:6" s="16" customFormat="1" x14ac:dyDescent="0.25">
      <c r="B146" s="9">
        <f>+IF(MAX(B$7:B145)=$F$2,"",B145+1)</f>
        <v>139</v>
      </c>
      <c r="C146" s="10">
        <f t="shared" si="11"/>
        <v>0</v>
      </c>
      <c r="D146" s="11">
        <f t="shared" si="8"/>
        <v>0</v>
      </c>
      <c r="E146" s="12">
        <f t="shared" si="9"/>
        <v>0</v>
      </c>
      <c r="F146" s="13">
        <f t="shared" si="10"/>
        <v>0</v>
      </c>
    </row>
    <row r="147" spans="2:6" s="16" customFormat="1" x14ac:dyDescent="0.25">
      <c r="B147" s="9">
        <f>+IF(MAX(B$7:B146)=$F$2,"",B146+1)</f>
        <v>140</v>
      </c>
      <c r="C147" s="10">
        <f t="shared" si="11"/>
        <v>0</v>
      </c>
      <c r="D147" s="11">
        <f t="shared" si="8"/>
        <v>0</v>
      </c>
      <c r="E147" s="12">
        <f t="shared" si="9"/>
        <v>0</v>
      </c>
      <c r="F147" s="13">
        <f t="shared" si="10"/>
        <v>0</v>
      </c>
    </row>
    <row r="148" spans="2:6" s="16" customFormat="1" x14ac:dyDescent="0.25">
      <c r="B148" s="9">
        <f>+IF(MAX(B$7:B147)=$F$2,"",B147+1)</f>
        <v>141</v>
      </c>
      <c r="C148" s="10">
        <f t="shared" si="11"/>
        <v>0</v>
      </c>
      <c r="D148" s="11">
        <f t="shared" si="8"/>
        <v>0</v>
      </c>
      <c r="E148" s="12">
        <f t="shared" si="9"/>
        <v>0</v>
      </c>
      <c r="F148" s="13">
        <f t="shared" si="10"/>
        <v>0</v>
      </c>
    </row>
    <row r="149" spans="2:6" s="16" customFormat="1" x14ac:dyDescent="0.25">
      <c r="B149" s="9">
        <f>+IF(MAX(B$7:B148)=$F$2,"",B148+1)</f>
        <v>142</v>
      </c>
      <c r="C149" s="10">
        <f t="shared" si="11"/>
        <v>0</v>
      </c>
      <c r="D149" s="11">
        <f t="shared" si="8"/>
        <v>0</v>
      </c>
      <c r="E149" s="12">
        <f t="shared" si="9"/>
        <v>0</v>
      </c>
      <c r="F149" s="13">
        <f t="shared" si="10"/>
        <v>0</v>
      </c>
    </row>
    <row r="150" spans="2:6" s="16" customFormat="1" x14ac:dyDescent="0.25">
      <c r="B150" s="9">
        <f>+IF(MAX(B$7:B149)=$F$2,"",B149+1)</f>
        <v>143</v>
      </c>
      <c r="C150" s="10">
        <f t="shared" si="11"/>
        <v>0</v>
      </c>
      <c r="D150" s="11">
        <f t="shared" si="8"/>
        <v>0</v>
      </c>
      <c r="E150" s="12">
        <f t="shared" si="9"/>
        <v>0</v>
      </c>
      <c r="F150" s="13">
        <f t="shared" si="10"/>
        <v>0</v>
      </c>
    </row>
    <row r="151" spans="2:6" s="16" customFormat="1" x14ac:dyDescent="0.25">
      <c r="B151" s="9">
        <f>+IF(MAX(B$7:B150)=$F$2,"",B150+1)</f>
        <v>144</v>
      </c>
      <c r="C151" s="10">
        <f t="shared" si="11"/>
        <v>0</v>
      </c>
      <c r="D151" s="11">
        <f t="shared" si="8"/>
        <v>0</v>
      </c>
      <c r="E151" s="12">
        <f t="shared" si="9"/>
        <v>0</v>
      </c>
      <c r="F151" s="13">
        <f t="shared" si="10"/>
        <v>0</v>
      </c>
    </row>
    <row r="152" spans="2:6" s="16" customFormat="1" x14ac:dyDescent="0.25">
      <c r="B152" s="9">
        <f>+IF(MAX(B$7:B151)=$F$2,"",B151+1)</f>
        <v>145</v>
      </c>
      <c r="C152" s="10">
        <f t="shared" si="11"/>
        <v>0</v>
      </c>
      <c r="D152" s="11">
        <f t="shared" si="8"/>
        <v>0</v>
      </c>
      <c r="E152" s="12">
        <f t="shared" si="9"/>
        <v>0</v>
      </c>
      <c r="F152" s="13">
        <f t="shared" si="10"/>
        <v>0</v>
      </c>
    </row>
    <row r="153" spans="2:6" s="16" customFormat="1" x14ac:dyDescent="0.25">
      <c r="B153" s="9">
        <f>+IF(MAX(B$7:B152)=$F$2,"",B152+1)</f>
        <v>146</v>
      </c>
      <c r="C153" s="10">
        <f t="shared" si="11"/>
        <v>0</v>
      </c>
      <c r="D153" s="11">
        <f t="shared" si="8"/>
        <v>0</v>
      </c>
      <c r="E153" s="12">
        <f t="shared" si="9"/>
        <v>0</v>
      </c>
      <c r="F153" s="13">
        <f t="shared" si="10"/>
        <v>0</v>
      </c>
    </row>
    <row r="154" spans="2:6" s="16" customFormat="1" x14ac:dyDescent="0.25">
      <c r="B154" s="9">
        <f>+IF(MAX(B$7:B153)=$F$2,"",B153+1)</f>
        <v>147</v>
      </c>
      <c r="C154" s="10">
        <f t="shared" si="11"/>
        <v>0</v>
      </c>
      <c r="D154" s="11">
        <f t="shared" si="8"/>
        <v>0</v>
      </c>
      <c r="E154" s="12">
        <f t="shared" si="9"/>
        <v>0</v>
      </c>
      <c r="F154" s="13">
        <f t="shared" si="10"/>
        <v>0</v>
      </c>
    </row>
    <row r="155" spans="2:6" s="16" customFormat="1" x14ac:dyDescent="0.25">
      <c r="B155" s="9">
        <f>+IF(MAX(B$7:B154)=$F$2,"",B154+1)</f>
        <v>148</v>
      </c>
      <c r="C155" s="10">
        <f t="shared" si="11"/>
        <v>0</v>
      </c>
      <c r="D155" s="11">
        <f t="shared" si="8"/>
        <v>0</v>
      </c>
      <c r="E155" s="12">
        <f t="shared" si="9"/>
        <v>0</v>
      </c>
      <c r="F155" s="13">
        <f t="shared" si="10"/>
        <v>0</v>
      </c>
    </row>
    <row r="156" spans="2:6" s="16" customFormat="1" x14ac:dyDescent="0.25">
      <c r="B156" s="9">
        <f>+IF(MAX(B$7:B155)=$F$2,"",B155+1)</f>
        <v>149</v>
      </c>
      <c r="C156" s="10">
        <f t="shared" si="11"/>
        <v>0</v>
      </c>
      <c r="D156" s="11">
        <f t="shared" si="8"/>
        <v>0</v>
      </c>
      <c r="E156" s="12">
        <f t="shared" si="9"/>
        <v>0</v>
      </c>
      <c r="F156" s="13">
        <f t="shared" si="10"/>
        <v>0</v>
      </c>
    </row>
    <row r="157" spans="2:6" s="16" customFormat="1" x14ac:dyDescent="0.25">
      <c r="B157" s="9">
        <f>+IF(MAX(B$7:B156)=$F$2,"",B156+1)</f>
        <v>150</v>
      </c>
      <c r="C157" s="10">
        <f t="shared" si="11"/>
        <v>0</v>
      </c>
      <c r="D157" s="11">
        <f t="shared" si="8"/>
        <v>0</v>
      </c>
      <c r="E157" s="12">
        <f t="shared" si="9"/>
        <v>0</v>
      </c>
      <c r="F157" s="13">
        <f t="shared" si="10"/>
        <v>0</v>
      </c>
    </row>
    <row r="158" spans="2:6" s="16" customFormat="1" x14ac:dyDescent="0.25">
      <c r="B158" s="9">
        <f>+IF(MAX(B$7:B157)=$F$2,"",B157+1)</f>
        <v>151</v>
      </c>
      <c r="C158" s="10">
        <f t="shared" si="11"/>
        <v>0</v>
      </c>
      <c r="D158" s="11">
        <f t="shared" si="8"/>
        <v>0</v>
      </c>
      <c r="E158" s="12">
        <f t="shared" si="9"/>
        <v>0</v>
      </c>
      <c r="F158" s="13">
        <f t="shared" si="10"/>
        <v>0</v>
      </c>
    </row>
    <row r="159" spans="2:6" s="16" customFormat="1" x14ac:dyDescent="0.25">
      <c r="B159" s="9">
        <f>+IF(MAX(B$7:B158)=$F$2,"",B158+1)</f>
        <v>152</v>
      </c>
      <c r="C159" s="10">
        <f t="shared" si="11"/>
        <v>0</v>
      </c>
      <c r="D159" s="11">
        <f t="shared" si="8"/>
        <v>0</v>
      </c>
      <c r="E159" s="12">
        <f t="shared" si="9"/>
        <v>0</v>
      </c>
      <c r="F159" s="13">
        <f t="shared" si="10"/>
        <v>0</v>
      </c>
    </row>
    <row r="160" spans="2:6" s="16" customFormat="1" x14ac:dyDescent="0.25">
      <c r="B160" s="9">
        <f>+IF(MAX(B$7:B159)=$F$2,"",B159+1)</f>
        <v>153</v>
      </c>
      <c r="C160" s="10">
        <f t="shared" si="11"/>
        <v>0</v>
      </c>
      <c r="D160" s="11">
        <f t="shared" si="8"/>
        <v>0</v>
      </c>
      <c r="E160" s="12">
        <f t="shared" si="9"/>
        <v>0</v>
      </c>
      <c r="F160" s="13">
        <f t="shared" si="10"/>
        <v>0</v>
      </c>
    </row>
    <row r="161" spans="2:6" s="16" customFormat="1" x14ac:dyDescent="0.25">
      <c r="B161" s="9">
        <f>+IF(MAX(B$7:B160)=$F$2,"",B160+1)</f>
        <v>154</v>
      </c>
      <c r="C161" s="10">
        <f t="shared" si="11"/>
        <v>0</v>
      </c>
      <c r="D161" s="11">
        <f t="shared" si="8"/>
        <v>0</v>
      </c>
      <c r="E161" s="12">
        <f t="shared" si="9"/>
        <v>0</v>
      </c>
      <c r="F161" s="13">
        <f t="shared" si="10"/>
        <v>0</v>
      </c>
    </row>
    <row r="162" spans="2:6" s="16" customFormat="1" x14ac:dyDescent="0.25">
      <c r="B162" s="9">
        <f>+IF(MAX(B$7:B161)=$F$2,"",B161+1)</f>
        <v>155</v>
      </c>
      <c r="C162" s="10">
        <f t="shared" si="11"/>
        <v>0</v>
      </c>
      <c r="D162" s="11">
        <f t="shared" si="8"/>
        <v>0</v>
      </c>
      <c r="E162" s="12">
        <f t="shared" si="9"/>
        <v>0</v>
      </c>
      <c r="F162" s="13">
        <f t="shared" si="10"/>
        <v>0</v>
      </c>
    </row>
    <row r="163" spans="2:6" s="16" customFormat="1" x14ac:dyDescent="0.25">
      <c r="B163" s="9">
        <f>+IF(MAX(B$7:B162)=$F$2,"",B162+1)</f>
        <v>156</v>
      </c>
      <c r="C163" s="10">
        <f t="shared" si="11"/>
        <v>0</v>
      </c>
      <c r="D163" s="11">
        <f t="shared" si="8"/>
        <v>0</v>
      </c>
      <c r="E163" s="12">
        <f t="shared" si="9"/>
        <v>0</v>
      </c>
      <c r="F163" s="13">
        <f t="shared" si="10"/>
        <v>0</v>
      </c>
    </row>
    <row r="164" spans="2:6" s="16" customFormat="1" x14ac:dyDescent="0.25">
      <c r="B164" s="9">
        <f>+IF(MAX(B$7:B163)=$F$2,"",B163+1)</f>
        <v>157</v>
      </c>
      <c r="C164" s="10">
        <f t="shared" si="11"/>
        <v>0</v>
      </c>
      <c r="D164" s="11">
        <f t="shared" si="8"/>
        <v>0</v>
      </c>
      <c r="E164" s="12">
        <f t="shared" si="9"/>
        <v>0</v>
      </c>
      <c r="F164" s="13">
        <f t="shared" si="10"/>
        <v>0</v>
      </c>
    </row>
    <row r="165" spans="2:6" s="16" customFormat="1" x14ac:dyDescent="0.25">
      <c r="B165" s="9">
        <f>+IF(MAX(B$7:B164)=$F$2,"",B164+1)</f>
        <v>158</v>
      </c>
      <c r="C165" s="10">
        <f t="shared" si="11"/>
        <v>0</v>
      </c>
      <c r="D165" s="11">
        <f t="shared" si="8"/>
        <v>0</v>
      </c>
      <c r="E165" s="12">
        <f t="shared" si="9"/>
        <v>0</v>
      </c>
      <c r="F165" s="13">
        <f t="shared" si="10"/>
        <v>0</v>
      </c>
    </row>
    <row r="166" spans="2:6" s="16" customFormat="1" x14ac:dyDescent="0.25">
      <c r="B166" s="9">
        <f>+IF(MAX(B$7:B165)=$F$2,"",B165+1)</f>
        <v>159</v>
      </c>
      <c r="C166" s="10">
        <f t="shared" si="11"/>
        <v>0</v>
      </c>
      <c r="D166" s="11">
        <f t="shared" si="8"/>
        <v>0</v>
      </c>
      <c r="E166" s="12">
        <f t="shared" si="9"/>
        <v>0</v>
      </c>
      <c r="F166" s="13">
        <f t="shared" si="10"/>
        <v>0</v>
      </c>
    </row>
    <row r="167" spans="2:6" s="16" customFormat="1" x14ac:dyDescent="0.25">
      <c r="B167" s="9">
        <f>+IF(MAX(B$7:B166)=$F$2,"",B166+1)</f>
        <v>160</v>
      </c>
      <c r="C167" s="10">
        <f t="shared" si="11"/>
        <v>0</v>
      </c>
      <c r="D167" s="11">
        <f t="shared" si="8"/>
        <v>0</v>
      </c>
      <c r="E167" s="12">
        <f t="shared" si="9"/>
        <v>0</v>
      </c>
      <c r="F167" s="13">
        <f t="shared" si="10"/>
        <v>0</v>
      </c>
    </row>
    <row r="168" spans="2:6" s="16" customFormat="1" x14ac:dyDescent="0.25">
      <c r="B168" s="9">
        <f>+IF(MAX(B$7:B167)=$F$2,"",B167+1)</f>
        <v>161</v>
      </c>
      <c r="C168" s="10">
        <f t="shared" si="11"/>
        <v>0</v>
      </c>
      <c r="D168" s="11">
        <f t="shared" si="8"/>
        <v>0</v>
      </c>
      <c r="E168" s="12">
        <f t="shared" si="9"/>
        <v>0</v>
      </c>
      <c r="F168" s="13">
        <f t="shared" si="10"/>
        <v>0</v>
      </c>
    </row>
    <row r="169" spans="2:6" s="16" customFormat="1" x14ac:dyDescent="0.25">
      <c r="B169" s="9">
        <f>+IF(MAX(B$7:B168)=$F$2,"",B168+1)</f>
        <v>162</v>
      </c>
      <c r="C169" s="10">
        <f t="shared" si="11"/>
        <v>0</v>
      </c>
      <c r="D169" s="11">
        <f t="shared" si="8"/>
        <v>0</v>
      </c>
      <c r="E169" s="12">
        <f t="shared" si="9"/>
        <v>0</v>
      </c>
      <c r="F169" s="13">
        <f t="shared" si="10"/>
        <v>0</v>
      </c>
    </row>
    <row r="170" spans="2:6" s="16" customFormat="1" x14ac:dyDescent="0.25">
      <c r="B170" s="9">
        <f>+IF(MAX(B$7:B169)=$F$2,"",B169+1)</f>
        <v>163</v>
      </c>
      <c r="C170" s="10">
        <f t="shared" si="11"/>
        <v>0</v>
      </c>
      <c r="D170" s="11">
        <f t="shared" si="8"/>
        <v>0</v>
      </c>
      <c r="E170" s="12">
        <f t="shared" si="9"/>
        <v>0</v>
      </c>
      <c r="F170" s="13">
        <f t="shared" si="10"/>
        <v>0</v>
      </c>
    </row>
    <row r="171" spans="2:6" s="16" customFormat="1" x14ac:dyDescent="0.25">
      <c r="B171" s="9">
        <f>+IF(MAX(B$7:B170)=$F$2,"",B170+1)</f>
        <v>164</v>
      </c>
      <c r="C171" s="10">
        <f t="shared" si="11"/>
        <v>0</v>
      </c>
      <c r="D171" s="11">
        <f t="shared" si="8"/>
        <v>0</v>
      </c>
      <c r="E171" s="12">
        <f t="shared" si="9"/>
        <v>0</v>
      </c>
      <c r="F171" s="13">
        <f t="shared" si="10"/>
        <v>0</v>
      </c>
    </row>
    <row r="172" spans="2:6" s="16" customFormat="1" x14ac:dyDescent="0.25">
      <c r="B172" s="9">
        <f>+IF(MAX(B$7:B171)=$F$2,"",B171+1)</f>
        <v>165</v>
      </c>
      <c r="C172" s="10">
        <f t="shared" si="11"/>
        <v>0</v>
      </c>
      <c r="D172" s="11">
        <f t="shared" si="8"/>
        <v>0</v>
      </c>
      <c r="E172" s="12">
        <f t="shared" si="9"/>
        <v>0</v>
      </c>
      <c r="F172" s="13">
        <f t="shared" si="10"/>
        <v>0</v>
      </c>
    </row>
    <row r="173" spans="2:6" s="16" customFormat="1" x14ac:dyDescent="0.25">
      <c r="B173" s="9">
        <f>+IF(MAX(B$7:B172)=$F$2,"",B172+1)</f>
        <v>166</v>
      </c>
      <c r="C173" s="10">
        <f t="shared" si="11"/>
        <v>0</v>
      </c>
      <c r="D173" s="11">
        <f t="shared" si="8"/>
        <v>0</v>
      </c>
      <c r="E173" s="12">
        <f t="shared" si="9"/>
        <v>0</v>
      </c>
      <c r="F173" s="13">
        <f t="shared" si="10"/>
        <v>0</v>
      </c>
    </row>
    <row r="174" spans="2:6" s="16" customFormat="1" x14ac:dyDescent="0.25">
      <c r="B174" s="9">
        <f>+IF(MAX(B$7:B173)=$F$2,"",B173+1)</f>
        <v>167</v>
      </c>
      <c r="C174" s="10">
        <f t="shared" si="11"/>
        <v>0</v>
      </c>
      <c r="D174" s="11">
        <f t="shared" si="8"/>
        <v>0</v>
      </c>
      <c r="E174" s="12">
        <f t="shared" si="9"/>
        <v>0</v>
      </c>
      <c r="F174" s="13">
        <f t="shared" si="10"/>
        <v>0</v>
      </c>
    </row>
    <row r="175" spans="2:6" s="16" customFormat="1" x14ac:dyDescent="0.25">
      <c r="B175" s="9">
        <f>+IF(MAX(B$7:B174)=$F$2,"",B174+1)</f>
        <v>168</v>
      </c>
      <c r="C175" s="10">
        <f t="shared" si="11"/>
        <v>0</v>
      </c>
      <c r="D175" s="11">
        <f t="shared" si="8"/>
        <v>0</v>
      </c>
      <c r="E175" s="12">
        <f t="shared" si="9"/>
        <v>0</v>
      </c>
      <c r="F175" s="13">
        <f t="shared" si="10"/>
        <v>0</v>
      </c>
    </row>
    <row r="176" spans="2:6" s="16" customFormat="1" x14ac:dyDescent="0.25">
      <c r="B176" s="9">
        <f>+IF(MAX(B$7:B175)=$F$2,"",B175+1)</f>
        <v>169</v>
      </c>
      <c r="C176" s="10">
        <f t="shared" si="11"/>
        <v>0</v>
      </c>
      <c r="D176" s="11">
        <f t="shared" ref="D176:D239" si="12">+IF(B176="","",IF(B176&gt;$F$2,0,IF(B176=$F$2,C175,IF($E$609="francese",F176-E176,$C$7/$F$2))))</f>
        <v>0</v>
      </c>
      <c r="E176" s="12">
        <f t="shared" ref="E176:E239" si="13">+IF(B176="","",ROUND(C175*$D$4/$D$3,2))</f>
        <v>0</v>
      </c>
      <c r="F176" s="13">
        <f t="shared" ref="F176:F239" si="14">IF(B176="","",IF(B176&gt;$F$2,0,IF($E$609="francese",-PMT($D$4/$D$3,$F$2,$C$7,0,0),D176+E176)))</f>
        <v>0</v>
      </c>
    </row>
    <row r="177" spans="2:6" s="16" customFormat="1" x14ac:dyDescent="0.25">
      <c r="B177" s="9">
        <f>+IF(MAX(B$7:B176)=$F$2,"",B176+1)</f>
        <v>170</v>
      </c>
      <c r="C177" s="10">
        <f t="shared" ref="C177:C240" si="15">+IF(B177="","",C176-D177)</f>
        <v>0</v>
      </c>
      <c r="D177" s="11">
        <f t="shared" si="12"/>
        <v>0</v>
      </c>
      <c r="E177" s="12">
        <f t="shared" si="13"/>
        <v>0</v>
      </c>
      <c r="F177" s="13">
        <f t="shared" si="14"/>
        <v>0</v>
      </c>
    </row>
    <row r="178" spans="2:6" s="16" customFormat="1" x14ac:dyDescent="0.25">
      <c r="B178" s="9">
        <f>+IF(MAX(B$7:B177)=$F$2,"",B177+1)</f>
        <v>171</v>
      </c>
      <c r="C178" s="10">
        <f t="shared" si="15"/>
        <v>0</v>
      </c>
      <c r="D178" s="11">
        <f t="shared" si="12"/>
        <v>0</v>
      </c>
      <c r="E178" s="12">
        <f t="shared" si="13"/>
        <v>0</v>
      </c>
      <c r="F178" s="13">
        <f t="shared" si="14"/>
        <v>0</v>
      </c>
    </row>
    <row r="179" spans="2:6" s="16" customFormat="1" x14ac:dyDescent="0.25">
      <c r="B179" s="9">
        <f>+IF(MAX(B$7:B178)=$F$2,"",B178+1)</f>
        <v>172</v>
      </c>
      <c r="C179" s="10">
        <f t="shared" si="15"/>
        <v>0</v>
      </c>
      <c r="D179" s="11">
        <f t="shared" si="12"/>
        <v>0</v>
      </c>
      <c r="E179" s="12">
        <f t="shared" si="13"/>
        <v>0</v>
      </c>
      <c r="F179" s="13">
        <f t="shared" si="14"/>
        <v>0</v>
      </c>
    </row>
    <row r="180" spans="2:6" s="16" customFormat="1" x14ac:dyDescent="0.25">
      <c r="B180" s="9">
        <f>+IF(MAX(B$7:B179)=$F$2,"",B179+1)</f>
        <v>173</v>
      </c>
      <c r="C180" s="10">
        <f t="shared" si="15"/>
        <v>0</v>
      </c>
      <c r="D180" s="11">
        <f t="shared" si="12"/>
        <v>0</v>
      </c>
      <c r="E180" s="12">
        <f t="shared" si="13"/>
        <v>0</v>
      </c>
      <c r="F180" s="13">
        <f t="shared" si="14"/>
        <v>0</v>
      </c>
    </row>
    <row r="181" spans="2:6" s="16" customFormat="1" x14ac:dyDescent="0.25">
      <c r="B181" s="9">
        <f>+IF(MAX(B$7:B180)=$F$2,"",B180+1)</f>
        <v>174</v>
      </c>
      <c r="C181" s="10">
        <f t="shared" si="15"/>
        <v>0</v>
      </c>
      <c r="D181" s="11">
        <f t="shared" si="12"/>
        <v>0</v>
      </c>
      <c r="E181" s="12">
        <f t="shared" si="13"/>
        <v>0</v>
      </c>
      <c r="F181" s="13">
        <f t="shared" si="14"/>
        <v>0</v>
      </c>
    </row>
    <row r="182" spans="2:6" s="16" customFormat="1" x14ac:dyDescent="0.25">
      <c r="B182" s="9">
        <f>+IF(MAX(B$7:B181)=$F$2,"",B181+1)</f>
        <v>175</v>
      </c>
      <c r="C182" s="10">
        <f t="shared" si="15"/>
        <v>0</v>
      </c>
      <c r="D182" s="11">
        <f t="shared" si="12"/>
        <v>0</v>
      </c>
      <c r="E182" s="12">
        <f t="shared" si="13"/>
        <v>0</v>
      </c>
      <c r="F182" s="13">
        <f t="shared" si="14"/>
        <v>0</v>
      </c>
    </row>
    <row r="183" spans="2:6" s="16" customFormat="1" x14ac:dyDescent="0.25">
      <c r="B183" s="9">
        <f>+IF(MAX(B$7:B182)=$F$2,"",B182+1)</f>
        <v>176</v>
      </c>
      <c r="C183" s="10">
        <f t="shared" si="15"/>
        <v>0</v>
      </c>
      <c r="D183" s="11">
        <f t="shared" si="12"/>
        <v>0</v>
      </c>
      <c r="E183" s="12">
        <f t="shared" si="13"/>
        <v>0</v>
      </c>
      <c r="F183" s="13">
        <f t="shared" si="14"/>
        <v>0</v>
      </c>
    </row>
    <row r="184" spans="2:6" s="16" customFormat="1" x14ac:dyDescent="0.25">
      <c r="B184" s="9">
        <f>+IF(MAX(B$7:B183)=$F$2,"",B183+1)</f>
        <v>177</v>
      </c>
      <c r="C184" s="10">
        <f t="shared" si="15"/>
        <v>0</v>
      </c>
      <c r="D184" s="11">
        <f t="shared" si="12"/>
        <v>0</v>
      </c>
      <c r="E184" s="12">
        <f t="shared" si="13"/>
        <v>0</v>
      </c>
      <c r="F184" s="13">
        <f t="shared" si="14"/>
        <v>0</v>
      </c>
    </row>
    <row r="185" spans="2:6" s="16" customFormat="1" x14ac:dyDescent="0.25">
      <c r="B185" s="9">
        <f>+IF(MAX(B$7:B184)=$F$2,"",B184+1)</f>
        <v>178</v>
      </c>
      <c r="C185" s="10">
        <f t="shared" si="15"/>
        <v>0</v>
      </c>
      <c r="D185" s="11">
        <f t="shared" si="12"/>
        <v>0</v>
      </c>
      <c r="E185" s="12">
        <f t="shared" si="13"/>
        <v>0</v>
      </c>
      <c r="F185" s="13">
        <f t="shared" si="14"/>
        <v>0</v>
      </c>
    </row>
    <row r="186" spans="2:6" s="16" customFormat="1" x14ac:dyDescent="0.25">
      <c r="B186" s="9">
        <f>+IF(MAX(B$7:B185)=$F$2,"",B185+1)</f>
        <v>179</v>
      </c>
      <c r="C186" s="10">
        <f t="shared" si="15"/>
        <v>0</v>
      </c>
      <c r="D186" s="11">
        <f t="shared" si="12"/>
        <v>0</v>
      </c>
      <c r="E186" s="12">
        <f t="shared" si="13"/>
        <v>0</v>
      </c>
      <c r="F186" s="13">
        <f t="shared" si="14"/>
        <v>0</v>
      </c>
    </row>
    <row r="187" spans="2:6" s="16" customFormat="1" x14ac:dyDescent="0.25">
      <c r="B187" s="9">
        <f>+IF(MAX(B$7:B186)=$F$2,"",B186+1)</f>
        <v>180</v>
      </c>
      <c r="C187" s="10">
        <f t="shared" si="15"/>
        <v>0</v>
      </c>
      <c r="D187" s="11">
        <f t="shared" si="12"/>
        <v>0</v>
      </c>
      <c r="E187" s="12">
        <f t="shared" si="13"/>
        <v>0</v>
      </c>
      <c r="F187" s="13">
        <f t="shared" si="14"/>
        <v>0</v>
      </c>
    </row>
    <row r="188" spans="2:6" s="16" customFormat="1" x14ac:dyDescent="0.25">
      <c r="B188" s="9">
        <f>+IF(MAX(B$7:B187)=$F$2,"",B187+1)</f>
        <v>181</v>
      </c>
      <c r="C188" s="10">
        <f t="shared" si="15"/>
        <v>0</v>
      </c>
      <c r="D188" s="11">
        <f t="shared" si="12"/>
        <v>0</v>
      </c>
      <c r="E188" s="12">
        <f t="shared" si="13"/>
        <v>0</v>
      </c>
      <c r="F188" s="13">
        <f t="shared" si="14"/>
        <v>0</v>
      </c>
    </row>
    <row r="189" spans="2:6" s="16" customFormat="1" x14ac:dyDescent="0.25">
      <c r="B189" s="9">
        <f>+IF(MAX(B$7:B188)=$F$2,"",B188+1)</f>
        <v>182</v>
      </c>
      <c r="C189" s="10">
        <f t="shared" si="15"/>
        <v>0</v>
      </c>
      <c r="D189" s="11">
        <f t="shared" si="12"/>
        <v>0</v>
      </c>
      <c r="E189" s="12">
        <f t="shared" si="13"/>
        <v>0</v>
      </c>
      <c r="F189" s="13">
        <f t="shared" si="14"/>
        <v>0</v>
      </c>
    </row>
    <row r="190" spans="2:6" s="16" customFormat="1" x14ac:dyDescent="0.25">
      <c r="B190" s="9">
        <f>+IF(MAX(B$7:B189)=$F$2,"",B189+1)</f>
        <v>183</v>
      </c>
      <c r="C190" s="10">
        <f t="shared" si="15"/>
        <v>0</v>
      </c>
      <c r="D190" s="11">
        <f t="shared" si="12"/>
        <v>0</v>
      </c>
      <c r="E190" s="12">
        <f t="shared" si="13"/>
        <v>0</v>
      </c>
      <c r="F190" s="13">
        <f t="shared" si="14"/>
        <v>0</v>
      </c>
    </row>
    <row r="191" spans="2:6" s="16" customFormat="1" x14ac:dyDescent="0.25">
      <c r="B191" s="9">
        <f>+IF(MAX(B$7:B190)=$F$2,"",B190+1)</f>
        <v>184</v>
      </c>
      <c r="C191" s="10">
        <f t="shared" si="15"/>
        <v>0</v>
      </c>
      <c r="D191" s="11">
        <f t="shared" si="12"/>
        <v>0</v>
      </c>
      <c r="E191" s="12">
        <f t="shared" si="13"/>
        <v>0</v>
      </c>
      <c r="F191" s="13">
        <f t="shared" si="14"/>
        <v>0</v>
      </c>
    </row>
    <row r="192" spans="2:6" s="16" customFormat="1" x14ac:dyDescent="0.25">
      <c r="B192" s="9">
        <f>+IF(MAX(B$7:B191)=$F$2,"",B191+1)</f>
        <v>185</v>
      </c>
      <c r="C192" s="10">
        <f t="shared" si="15"/>
        <v>0</v>
      </c>
      <c r="D192" s="11">
        <f t="shared" si="12"/>
        <v>0</v>
      </c>
      <c r="E192" s="12">
        <f t="shared" si="13"/>
        <v>0</v>
      </c>
      <c r="F192" s="13">
        <f t="shared" si="14"/>
        <v>0</v>
      </c>
    </row>
    <row r="193" spans="2:6" s="16" customFormat="1" x14ac:dyDescent="0.25">
      <c r="B193" s="9">
        <f>+IF(MAX(B$7:B192)=$F$2,"",B192+1)</f>
        <v>186</v>
      </c>
      <c r="C193" s="10">
        <f t="shared" si="15"/>
        <v>0</v>
      </c>
      <c r="D193" s="11">
        <f t="shared" si="12"/>
        <v>0</v>
      </c>
      <c r="E193" s="12">
        <f t="shared" si="13"/>
        <v>0</v>
      </c>
      <c r="F193" s="13">
        <f t="shared" si="14"/>
        <v>0</v>
      </c>
    </row>
    <row r="194" spans="2:6" s="16" customFormat="1" x14ac:dyDescent="0.25">
      <c r="B194" s="9">
        <f>+IF(MAX(B$7:B193)=$F$2,"",B193+1)</f>
        <v>187</v>
      </c>
      <c r="C194" s="10">
        <f t="shared" si="15"/>
        <v>0</v>
      </c>
      <c r="D194" s="11">
        <f t="shared" si="12"/>
        <v>0</v>
      </c>
      <c r="E194" s="12">
        <f t="shared" si="13"/>
        <v>0</v>
      </c>
      <c r="F194" s="13">
        <f t="shared" si="14"/>
        <v>0</v>
      </c>
    </row>
    <row r="195" spans="2:6" s="16" customFormat="1" x14ac:dyDescent="0.25">
      <c r="B195" s="9">
        <f>+IF(MAX(B$7:B194)=$F$2,"",B194+1)</f>
        <v>188</v>
      </c>
      <c r="C195" s="10">
        <f t="shared" si="15"/>
        <v>0</v>
      </c>
      <c r="D195" s="11">
        <f t="shared" si="12"/>
        <v>0</v>
      </c>
      <c r="E195" s="12">
        <f t="shared" si="13"/>
        <v>0</v>
      </c>
      <c r="F195" s="13">
        <f t="shared" si="14"/>
        <v>0</v>
      </c>
    </row>
    <row r="196" spans="2:6" s="16" customFormat="1" x14ac:dyDescent="0.25">
      <c r="B196" s="9">
        <f>+IF(MAX(B$7:B195)=$F$2,"",B195+1)</f>
        <v>189</v>
      </c>
      <c r="C196" s="10">
        <f t="shared" si="15"/>
        <v>0</v>
      </c>
      <c r="D196" s="11">
        <f t="shared" si="12"/>
        <v>0</v>
      </c>
      <c r="E196" s="12">
        <f t="shared" si="13"/>
        <v>0</v>
      </c>
      <c r="F196" s="13">
        <f t="shared" si="14"/>
        <v>0</v>
      </c>
    </row>
    <row r="197" spans="2:6" s="16" customFormat="1" x14ac:dyDescent="0.25">
      <c r="B197" s="9">
        <f>+IF(MAX(B$7:B196)=$F$2,"",B196+1)</f>
        <v>190</v>
      </c>
      <c r="C197" s="10">
        <f t="shared" si="15"/>
        <v>0</v>
      </c>
      <c r="D197" s="11">
        <f t="shared" si="12"/>
        <v>0</v>
      </c>
      <c r="E197" s="12">
        <f t="shared" si="13"/>
        <v>0</v>
      </c>
      <c r="F197" s="13">
        <f t="shared" si="14"/>
        <v>0</v>
      </c>
    </row>
    <row r="198" spans="2:6" s="16" customFormat="1" x14ac:dyDescent="0.25">
      <c r="B198" s="9">
        <f>+IF(MAX(B$7:B197)=$F$2,"",B197+1)</f>
        <v>191</v>
      </c>
      <c r="C198" s="10">
        <f t="shared" si="15"/>
        <v>0</v>
      </c>
      <c r="D198" s="11">
        <f t="shared" si="12"/>
        <v>0</v>
      </c>
      <c r="E198" s="12">
        <f t="shared" si="13"/>
        <v>0</v>
      </c>
      <c r="F198" s="13">
        <f t="shared" si="14"/>
        <v>0</v>
      </c>
    </row>
    <row r="199" spans="2:6" s="16" customFormat="1" x14ac:dyDescent="0.25">
      <c r="B199" s="9">
        <f>+IF(MAX(B$7:B198)=$F$2,"",B198+1)</f>
        <v>192</v>
      </c>
      <c r="C199" s="10">
        <f t="shared" si="15"/>
        <v>0</v>
      </c>
      <c r="D199" s="11">
        <f t="shared" si="12"/>
        <v>0</v>
      </c>
      <c r="E199" s="12">
        <f t="shared" si="13"/>
        <v>0</v>
      </c>
      <c r="F199" s="13">
        <f t="shared" si="14"/>
        <v>0</v>
      </c>
    </row>
    <row r="200" spans="2:6" s="16" customFormat="1" x14ac:dyDescent="0.25">
      <c r="B200" s="9">
        <f>+IF(MAX(B$7:B199)=$F$2,"",B199+1)</f>
        <v>193</v>
      </c>
      <c r="C200" s="10">
        <f t="shared" si="15"/>
        <v>0</v>
      </c>
      <c r="D200" s="11">
        <f t="shared" si="12"/>
        <v>0</v>
      </c>
      <c r="E200" s="12">
        <f t="shared" si="13"/>
        <v>0</v>
      </c>
      <c r="F200" s="13">
        <f t="shared" si="14"/>
        <v>0</v>
      </c>
    </row>
    <row r="201" spans="2:6" s="16" customFormat="1" x14ac:dyDescent="0.25">
      <c r="B201" s="9">
        <f>+IF(MAX(B$7:B200)=$F$2,"",B200+1)</f>
        <v>194</v>
      </c>
      <c r="C201" s="10">
        <f t="shared" si="15"/>
        <v>0</v>
      </c>
      <c r="D201" s="11">
        <f t="shared" si="12"/>
        <v>0</v>
      </c>
      <c r="E201" s="12">
        <f t="shared" si="13"/>
        <v>0</v>
      </c>
      <c r="F201" s="13">
        <f t="shared" si="14"/>
        <v>0</v>
      </c>
    </row>
    <row r="202" spans="2:6" s="16" customFormat="1" x14ac:dyDescent="0.25">
      <c r="B202" s="9">
        <f>+IF(MAX(B$7:B201)=$F$2,"",B201+1)</f>
        <v>195</v>
      </c>
      <c r="C202" s="10">
        <f t="shared" si="15"/>
        <v>0</v>
      </c>
      <c r="D202" s="11">
        <f t="shared" si="12"/>
        <v>0</v>
      </c>
      <c r="E202" s="12">
        <f t="shared" si="13"/>
        <v>0</v>
      </c>
      <c r="F202" s="13">
        <f t="shared" si="14"/>
        <v>0</v>
      </c>
    </row>
    <row r="203" spans="2:6" s="16" customFormat="1" x14ac:dyDescent="0.25">
      <c r="B203" s="9">
        <f>+IF(MAX(B$7:B202)=$F$2,"",B202+1)</f>
        <v>196</v>
      </c>
      <c r="C203" s="10">
        <f t="shared" si="15"/>
        <v>0</v>
      </c>
      <c r="D203" s="11">
        <f t="shared" si="12"/>
        <v>0</v>
      </c>
      <c r="E203" s="12">
        <f t="shared" si="13"/>
        <v>0</v>
      </c>
      <c r="F203" s="13">
        <f t="shared" si="14"/>
        <v>0</v>
      </c>
    </row>
    <row r="204" spans="2:6" s="16" customFormat="1" x14ac:dyDescent="0.25">
      <c r="B204" s="9">
        <f>+IF(MAX(B$7:B203)=$F$2,"",B203+1)</f>
        <v>197</v>
      </c>
      <c r="C204" s="10">
        <f t="shared" si="15"/>
        <v>0</v>
      </c>
      <c r="D204" s="11">
        <f t="shared" si="12"/>
        <v>0</v>
      </c>
      <c r="E204" s="12">
        <f t="shared" si="13"/>
        <v>0</v>
      </c>
      <c r="F204" s="13">
        <f t="shared" si="14"/>
        <v>0</v>
      </c>
    </row>
    <row r="205" spans="2:6" s="16" customFormat="1" x14ac:dyDescent="0.25">
      <c r="B205" s="9">
        <f>+IF(MAX(B$7:B204)=$F$2,"",B204+1)</f>
        <v>198</v>
      </c>
      <c r="C205" s="10">
        <f t="shared" si="15"/>
        <v>0</v>
      </c>
      <c r="D205" s="11">
        <f t="shared" si="12"/>
        <v>0</v>
      </c>
      <c r="E205" s="12">
        <f t="shared" si="13"/>
        <v>0</v>
      </c>
      <c r="F205" s="13">
        <f t="shared" si="14"/>
        <v>0</v>
      </c>
    </row>
    <row r="206" spans="2:6" s="16" customFormat="1" x14ac:dyDescent="0.25">
      <c r="B206" s="9">
        <f>+IF(MAX(B$7:B205)=$F$2,"",B205+1)</f>
        <v>199</v>
      </c>
      <c r="C206" s="10">
        <f t="shared" si="15"/>
        <v>0</v>
      </c>
      <c r="D206" s="11">
        <f t="shared" si="12"/>
        <v>0</v>
      </c>
      <c r="E206" s="12">
        <f t="shared" si="13"/>
        <v>0</v>
      </c>
      <c r="F206" s="13">
        <f t="shared" si="14"/>
        <v>0</v>
      </c>
    </row>
    <row r="207" spans="2:6" s="16" customFormat="1" x14ac:dyDescent="0.25">
      <c r="B207" s="9">
        <f>+IF(MAX(B$7:B206)=$F$2,"",B206+1)</f>
        <v>200</v>
      </c>
      <c r="C207" s="10">
        <f t="shared" si="15"/>
        <v>0</v>
      </c>
      <c r="D207" s="11">
        <f t="shared" si="12"/>
        <v>0</v>
      </c>
      <c r="E207" s="12">
        <f t="shared" si="13"/>
        <v>0</v>
      </c>
      <c r="F207" s="13">
        <f t="shared" si="14"/>
        <v>0</v>
      </c>
    </row>
    <row r="208" spans="2:6" s="16" customFormat="1" x14ac:dyDescent="0.25">
      <c r="B208" s="9">
        <f>+IF(MAX(B$7:B207)=$F$2,"",B207+1)</f>
        <v>201</v>
      </c>
      <c r="C208" s="10">
        <f t="shared" si="15"/>
        <v>0</v>
      </c>
      <c r="D208" s="11">
        <f t="shared" si="12"/>
        <v>0</v>
      </c>
      <c r="E208" s="12">
        <f t="shared" si="13"/>
        <v>0</v>
      </c>
      <c r="F208" s="13">
        <f t="shared" si="14"/>
        <v>0</v>
      </c>
    </row>
    <row r="209" spans="2:6" s="16" customFormat="1" x14ac:dyDescent="0.25">
      <c r="B209" s="9">
        <f>+IF(MAX(B$7:B208)=$F$2,"",B208+1)</f>
        <v>202</v>
      </c>
      <c r="C209" s="10">
        <f t="shared" si="15"/>
        <v>0</v>
      </c>
      <c r="D209" s="11">
        <f t="shared" si="12"/>
        <v>0</v>
      </c>
      <c r="E209" s="12">
        <f t="shared" si="13"/>
        <v>0</v>
      </c>
      <c r="F209" s="13">
        <f t="shared" si="14"/>
        <v>0</v>
      </c>
    </row>
    <row r="210" spans="2:6" s="16" customFormat="1" x14ac:dyDescent="0.25">
      <c r="B210" s="9">
        <f>+IF(MAX(B$7:B209)=$F$2,"",B209+1)</f>
        <v>203</v>
      </c>
      <c r="C210" s="10">
        <f t="shared" si="15"/>
        <v>0</v>
      </c>
      <c r="D210" s="11">
        <f t="shared" si="12"/>
        <v>0</v>
      </c>
      <c r="E210" s="12">
        <f t="shared" si="13"/>
        <v>0</v>
      </c>
      <c r="F210" s="13">
        <f t="shared" si="14"/>
        <v>0</v>
      </c>
    </row>
    <row r="211" spans="2:6" s="16" customFormat="1" x14ac:dyDescent="0.25">
      <c r="B211" s="9">
        <f>+IF(MAX(B$7:B210)=$F$2,"",B210+1)</f>
        <v>204</v>
      </c>
      <c r="C211" s="10">
        <f t="shared" si="15"/>
        <v>0</v>
      </c>
      <c r="D211" s="11">
        <f t="shared" si="12"/>
        <v>0</v>
      </c>
      <c r="E211" s="12">
        <f t="shared" si="13"/>
        <v>0</v>
      </c>
      <c r="F211" s="13">
        <f t="shared" si="14"/>
        <v>0</v>
      </c>
    </row>
    <row r="212" spans="2:6" s="16" customFormat="1" x14ac:dyDescent="0.25">
      <c r="B212" s="9">
        <f>+IF(MAX(B$7:B211)=$F$2,"",B211+1)</f>
        <v>205</v>
      </c>
      <c r="C212" s="10">
        <f t="shared" si="15"/>
        <v>0</v>
      </c>
      <c r="D212" s="11">
        <f t="shared" si="12"/>
        <v>0</v>
      </c>
      <c r="E212" s="12">
        <f t="shared" si="13"/>
        <v>0</v>
      </c>
      <c r="F212" s="13">
        <f t="shared" si="14"/>
        <v>0</v>
      </c>
    </row>
    <row r="213" spans="2:6" s="16" customFormat="1" x14ac:dyDescent="0.25">
      <c r="B213" s="9">
        <f>+IF(MAX(B$7:B212)=$F$2,"",B212+1)</f>
        <v>206</v>
      </c>
      <c r="C213" s="10">
        <f t="shared" si="15"/>
        <v>0</v>
      </c>
      <c r="D213" s="11">
        <f t="shared" si="12"/>
        <v>0</v>
      </c>
      <c r="E213" s="12">
        <f t="shared" si="13"/>
        <v>0</v>
      </c>
      <c r="F213" s="13">
        <f t="shared" si="14"/>
        <v>0</v>
      </c>
    </row>
    <row r="214" spans="2:6" s="16" customFormat="1" x14ac:dyDescent="0.25">
      <c r="B214" s="9">
        <f>+IF(MAX(B$7:B213)=$F$2,"",B213+1)</f>
        <v>207</v>
      </c>
      <c r="C214" s="10">
        <f t="shared" si="15"/>
        <v>0</v>
      </c>
      <c r="D214" s="11">
        <f t="shared" si="12"/>
        <v>0</v>
      </c>
      <c r="E214" s="12">
        <f t="shared" si="13"/>
        <v>0</v>
      </c>
      <c r="F214" s="13">
        <f t="shared" si="14"/>
        <v>0</v>
      </c>
    </row>
    <row r="215" spans="2:6" s="16" customFormat="1" x14ac:dyDescent="0.25">
      <c r="B215" s="9">
        <f>+IF(MAX(B$7:B214)=$F$2,"",B214+1)</f>
        <v>208</v>
      </c>
      <c r="C215" s="10">
        <f t="shared" si="15"/>
        <v>0</v>
      </c>
      <c r="D215" s="11">
        <f t="shared" si="12"/>
        <v>0</v>
      </c>
      <c r="E215" s="12">
        <f t="shared" si="13"/>
        <v>0</v>
      </c>
      <c r="F215" s="13">
        <f t="shared" si="14"/>
        <v>0</v>
      </c>
    </row>
    <row r="216" spans="2:6" s="16" customFormat="1" x14ac:dyDescent="0.25">
      <c r="B216" s="9">
        <f>+IF(MAX(B$7:B215)=$F$2,"",B215+1)</f>
        <v>209</v>
      </c>
      <c r="C216" s="10">
        <f t="shared" si="15"/>
        <v>0</v>
      </c>
      <c r="D216" s="11">
        <f t="shared" si="12"/>
        <v>0</v>
      </c>
      <c r="E216" s="12">
        <f t="shared" si="13"/>
        <v>0</v>
      </c>
      <c r="F216" s="13">
        <f t="shared" si="14"/>
        <v>0</v>
      </c>
    </row>
    <row r="217" spans="2:6" s="16" customFormat="1" x14ac:dyDescent="0.25">
      <c r="B217" s="9">
        <f>+IF(MAX(B$7:B216)=$F$2,"",B216+1)</f>
        <v>210</v>
      </c>
      <c r="C217" s="10">
        <f t="shared" si="15"/>
        <v>0</v>
      </c>
      <c r="D217" s="11">
        <f t="shared" si="12"/>
        <v>0</v>
      </c>
      <c r="E217" s="12">
        <f t="shared" si="13"/>
        <v>0</v>
      </c>
      <c r="F217" s="13">
        <f t="shared" si="14"/>
        <v>0</v>
      </c>
    </row>
    <row r="218" spans="2:6" s="16" customFormat="1" x14ac:dyDescent="0.25">
      <c r="B218" s="9">
        <f>+IF(MAX(B$7:B217)=$F$2,"",B217+1)</f>
        <v>211</v>
      </c>
      <c r="C218" s="10">
        <f t="shared" si="15"/>
        <v>0</v>
      </c>
      <c r="D218" s="11">
        <f t="shared" si="12"/>
        <v>0</v>
      </c>
      <c r="E218" s="12">
        <f t="shared" si="13"/>
        <v>0</v>
      </c>
      <c r="F218" s="13">
        <f t="shared" si="14"/>
        <v>0</v>
      </c>
    </row>
    <row r="219" spans="2:6" s="16" customFormat="1" x14ac:dyDescent="0.25">
      <c r="B219" s="9">
        <f>+IF(MAX(B$7:B218)=$F$2,"",B218+1)</f>
        <v>212</v>
      </c>
      <c r="C219" s="10">
        <f t="shared" si="15"/>
        <v>0</v>
      </c>
      <c r="D219" s="11">
        <f t="shared" si="12"/>
        <v>0</v>
      </c>
      <c r="E219" s="12">
        <f t="shared" si="13"/>
        <v>0</v>
      </c>
      <c r="F219" s="13">
        <f t="shared" si="14"/>
        <v>0</v>
      </c>
    </row>
    <row r="220" spans="2:6" s="16" customFormat="1" x14ac:dyDescent="0.25">
      <c r="B220" s="9">
        <f>+IF(MAX(B$7:B219)=$F$2,"",B219+1)</f>
        <v>213</v>
      </c>
      <c r="C220" s="10">
        <f t="shared" si="15"/>
        <v>0</v>
      </c>
      <c r="D220" s="11">
        <f t="shared" si="12"/>
        <v>0</v>
      </c>
      <c r="E220" s="12">
        <f t="shared" si="13"/>
        <v>0</v>
      </c>
      <c r="F220" s="13">
        <f t="shared" si="14"/>
        <v>0</v>
      </c>
    </row>
    <row r="221" spans="2:6" s="16" customFormat="1" x14ac:dyDescent="0.25">
      <c r="B221" s="9">
        <f>+IF(MAX(B$7:B220)=$F$2,"",B220+1)</f>
        <v>214</v>
      </c>
      <c r="C221" s="10">
        <f t="shared" si="15"/>
        <v>0</v>
      </c>
      <c r="D221" s="11">
        <f t="shared" si="12"/>
        <v>0</v>
      </c>
      <c r="E221" s="12">
        <f t="shared" si="13"/>
        <v>0</v>
      </c>
      <c r="F221" s="13">
        <f t="shared" si="14"/>
        <v>0</v>
      </c>
    </row>
    <row r="222" spans="2:6" s="16" customFormat="1" x14ac:dyDescent="0.25">
      <c r="B222" s="9">
        <f>+IF(MAX(B$7:B221)=$F$2,"",B221+1)</f>
        <v>215</v>
      </c>
      <c r="C222" s="10">
        <f t="shared" si="15"/>
        <v>0</v>
      </c>
      <c r="D222" s="11">
        <f t="shared" si="12"/>
        <v>0</v>
      </c>
      <c r="E222" s="12">
        <f t="shared" si="13"/>
        <v>0</v>
      </c>
      <c r="F222" s="13">
        <f t="shared" si="14"/>
        <v>0</v>
      </c>
    </row>
    <row r="223" spans="2:6" s="16" customFormat="1" x14ac:dyDescent="0.25">
      <c r="B223" s="9">
        <f>+IF(MAX(B$7:B222)=$F$2,"",B222+1)</f>
        <v>216</v>
      </c>
      <c r="C223" s="10">
        <f t="shared" si="15"/>
        <v>0</v>
      </c>
      <c r="D223" s="11">
        <f t="shared" si="12"/>
        <v>0</v>
      </c>
      <c r="E223" s="12">
        <f t="shared" si="13"/>
        <v>0</v>
      </c>
      <c r="F223" s="13">
        <f t="shared" si="14"/>
        <v>0</v>
      </c>
    </row>
    <row r="224" spans="2:6" s="16" customFormat="1" x14ac:dyDescent="0.25">
      <c r="B224" s="9">
        <f>+IF(MAX(B$7:B223)=$F$2,"",B223+1)</f>
        <v>217</v>
      </c>
      <c r="C224" s="10">
        <f t="shared" si="15"/>
        <v>0</v>
      </c>
      <c r="D224" s="11">
        <f t="shared" si="12"/>
        <v>0</v>
      </c>
      <c r="E224" s="12">
        <f t="shared" si="13"/>
        <v>0</v>
      </c>
      <c r="F224" s="13">
        <f t="shared" si="14"/>
        <v>0</v>
      </c>
    </row>
    <row r="225" spans="2:6" s="16" customFormat="1" x14ac:dyDescent="0.25">
      <c r="B225" s="9">
        <f>+IF(MAX(B$7:B224)=$F$2,"",B224+1)</f>
        <v>218</v>
      </c>
      <c r="C225" s="10">
        <f t="shared" si="15"/>
        <v>0</v>
      </c>
      <c r="D225" s="11">
        <f t="shared" si="12"/>
        <v>0</v>
      </c>
      <c r="E225" s="12">
        <f t="shared" si="13"/>
        <v>0</v>
      </c>
      <c r="F225" s="13">
        <f t="shared" si="14"/>
        <v>0</v>
      </c>
    </row>
    <row r="226" spans="2:6" s="16" customFormat="1" x14ac:dyDescent="0.25">
      <c r="B226" s="9">
        <f>+IF(MAX(B$7:B225)=$F$2,"",B225+1)</f>
        <v>219</v>
      </c>
      <c r="C226" s="10">
        <f t="shared" si="15"/>
        <v>0</v>
      </c>
      <c r="D226" s="11">
        <f t="shared" si="12"/>
        <v>0</v>
      </c>
      <c r="E226" s="12">
        <f t="shared" si="13"/>
        <v>0</v>
      </c>
      <c r="F226" s="13">
        <f t="shared" si="14"/>
        <v>0</v>
      </c>
    </row>
    <row r="227" spans="2:6" s="16" customFormat="1" x14ac:dyDescent="0.25">
      <c r="B227" s="9">
        <f>+IF(MAX(B$7:B226)=$F$2,"",B226+1)</f>
        <v>220</v>
      </c>
      <c r="C227" s="10">
        <f t="shared" si="15"/>
        <v>0</v>
      </c>
      <c r="D227" s="11">
        <f t="shared" si="12"/>
        <v>0</v>
      </c>
      <c r="E227" s="12">
        <f t="shared" si="13"/>
        <v>0</v>
      </c>
      <c r="F227" s="13">
        <f t="shared" si="14"/>
        <v>0</v>
      </c>
    </row>
    <row r="228" spans="2:6" s="16" customFormat="1" x14ac:dyDescent="0.25">
      <c r="B228" s="9">
        <f>+IF(MAX(B$7:B227)=$F$2,"",B227+1)</f>
        <v>221</v>
      </c>
      <c r="C228" s="10">
        <f t="shared" si="15"/>
        <v>0</v>
      </c>
      <c r="D228" s="11">
        <f t="shared" si="12"/>
        <v>0</v>
      </c>
      <c r="E228" s="12">
        <f t="shared" si="13"/>
        <v>0</v>
      </c>
      <c r="F228" s="13">
        <f t="shared" si="14"/>
        <v>0</v>
      </c>
    </row>
    <row r="229" spans="2:6" s="16" customFormat="1" x14ac:dyDescent="0.25">
      <c r="B229" s="9">
        <f>+IF(MAX(B$7:B228)=$F$2,"",B228+1)</f>
        <v>222</v>
      </c>
      <c r="C229" s="10">
        <f t="shared" si="15"/>
        <v>0</v>
      </c>
      <c r="D229" s="11">
        <f t="shared" si="12"/>
        <v>0</v>
      </c>
      <c r="E229" s="12">
        <f t="shared" si="13"/>
        <v>0</v>
      </c>
      <c r="F229" s="13">
        <f t="shared" si="14"/>
        <v>0</v>
      </c>
    </row>
    <row r="230" spans="2:6" s="16" customFormat="1" x14ac:dyDescent="0.25">
      <c r="B230" s="9">
        <f>+IF(MAX(B$7:B229)=$F$2,"",B229+1)</f>
        <v>223</v>
      </c>
      <c r="C230" s="10">
        <f t="shared" si="15"/>
        <v>0</v>
      </c>
      <c r="D230" s="11">
        <f t="shared" si="12"/>
        <v>0</v>
      </c>
      <c r="E230" s="12">
        <f t="shared" si="13"/>
        <v>0</v>
      </c>
      <c r="F230" s="13">
        <f t="shared" si="14"/>
        <v>0</v>
      </c>
    </row>
    <row r="231" spans="2:6" s="16" customFormat="1" x14ac:dyDescent="0.25">
      <c r="B231" s="9">
        <f>+IF(MAX(B$7:B230)=$F$2,"",B230+1)</f>
        <v>224</v>
      </c>
      <c r="C231" s="10">
        <f t="shared" si="15"/>
        <v>0</v>
      </c>
      <c r="D231" s="11">
        <f t="shared" si="12"/>
        <v>0</v>
      </c>
      <c r="E231" s="12">
        <f t="shared" si="13"/>
        <v>0</v>
      </c>
      <c r="F231" s="13">
        <f t="shared" si="14"/>
        <v>0</v>
      </c>
    </row>
    <row r="232" spans="2:6" s="16" customFormat="1" x14ac:dyDescent="0.25">
      <c r="B232" s="9">
        <f>+IF(MAX(B$7:B231)=$F$2,"",B231+1)</f>
        <v>225</v>
      </c>
      <c r="C232" s="10">
        <f t="shared" si="15"/>
        <v>0</v>
      </c>
      <c r="D232" s="11">
        <f t="shared" si="12"/>
        <v>0</v>
      </c>
      <c r="E232" s="12">
        <f t="shared" si="13"/>
        <v>0</v>
      </c>
      <c r="F232" s="13">
        <f t="shared" si="14"/>
        <v>0</v>
      </c>
    </row>
    <row r="233" spans="2:6" s="16" customFormat="1" x14ac:dyDescent="0.25">
      <c r="B233" s="9">
        <f>+IF(MAX(B$7:B232)=$F$2,"",B232+1)</f>
        <v>226</v>
      </c>
      <c r="C233" s="10">
        <f t="shared" si="15"/>
        <v>0</v>
      </c>
      <c r="D233" s="11">
        <f t="shared" si="12"/>
        <v>0</v>
      </c>
      <c r="E233" s="12">
        <f t="shared" si="13"/>
        <v>0</v>
      </c>
      <c r="F233" s="13">
        <f t="shared" si="14"/>
        <v>0</v>
      </c>
    </row>
    <row r="234" spans="2:6" s="16" customFormat="1" x14ac:dyDescent="0.25">
      <c r="B234" s="9">
        <f>+IF(MAX(B$7:B233)=$F$2,"",B233+1)</f>
        <v>227</v>
      </c>
      <c r="C234" s="10">
        <f t="shared" si="15"/>
        <v>0</v>
      </c>
      <c r="D234" s="11">
        <f t="shared" si="12"/>
        <v>0</v>
      </c>
      <c r="E234" s="12">
        <f t="shared" si="13"/>
        <v>0</v>
      </c>
      <c r="F234" s="13">
        <f t="shared" si="14"/>
        <v>0</v>
      </c>
    </row>
    <row r="235" spans="2:6" s="16" customFormat="1" x14ac:dyDescent="0.25">
      <c r="B235" s="9">
        <f>+IF(MAX(B$7:B234)=$F$2,"",B234+1)</f>
        <v>228</v>
      </c>
      <c r="C235" s="10">
        <f t="shared" si="15"/>
        <v>0</v>
      </c>
      <c r="D235" s="11">
        <f t="shared" si="12"/>
        <v>0</v>
      </c>
      <c r="E235" s="12">
        <f t="shared" si="13"/>
        <v>0</v>
      </c>
      <c r="F235" s="13">
        <f t="shared" si="14"/>
        <v>0</v>
      </c>
    </row>
    <row r="236" spans="2:6" s="16" customFormat="1" x14ac:dyDescent="0.25">
      <c r="B236" s="9">
        <f>+IF(MAX(B$7:B235)=$F$2,"",B235+1)</f>
        <v>229</v>
      </c>
      <c r="C236" s="10">
        <f t="shared" si="15"/>
        <v>0</v>
      </c>
      <c r="D236" s="11">
        <f t="shared" si="12"/>
        <v>0</v>
      </c>
      <c r="E236" s="12">
        <f t="shared" si="13"/>
        <v>0</v>
      </c>
      <c r="F236" s="13">
        <f t="shared" si="14"/>
        <v>0</v>
      </c>
    </row>
    <row r="237" spans="2:6" s="16" customFormat="1" x14ac:dyDescent="0.25">
      <c r="B237" s="9">
        <f>+IF(MAX(B$7:B236)=$F$2,"",B236+1)</f>
        <v>230</v>
      </c>
      <c r="C237" s="10">
        <f t="shared" si="15"/>
        <v>0</v>
      </c>
      <c r="D237" s="11">
        <f t="shared" si="12"/>
        <v>0</v>
      </c>
      <c r="E237" s="12">
        <f t="shared" si="13"/>
        <v>0</v>
      </c>
      <c r="F237" s="13">
        <f t="shared" si="14"/>
        <v>0</v>
      </c>
    </row>
    <row r="238" spans="2:6" s="16" customFormat="1" x14ac:dyDescent="0.25">
      <c r="B238" s="9">
        <f>+IF(MAX(B$7:B237)=$F$2,"",B237+1)</f>
        <v>231</v>
      </c>
      <c r="C238" s="10">
        <f t="shared" si="15"/>
        <v>0</v>
      </c>
      <c r="D238" s="11">
        <f t="shared" si="12"/>
        <v>0</v>
      </c>
      <c r="E238" s="12">
        <f t="shared" si="13"/>
        <v>0</v>
      </c>
      <c r="F238" s="13">
        <f t="shared" si="14"/>
        <v>0</v>
      </c>
    </row>
    <row r="239" spans="2:6" s="16" customFormat="1" x14ac:dyDescent="0.25">
      <c r="B239" s="9">
        <f>+IF(MAX(B$7:B238)=$F$2,"",B238+1)</f>
        <v>232</v>
      </c>
      <c r="C239" s="10">
        <f t="shared" si="15"/>
        <v>0</v>
      </c>
      <c r="D239" s="11">
        <f t="shared" si="12"/>
        <v>0</v>
      </c>
      <c r="E239" s="12">
        <f t="shared" si="13"/>
        <v>0</v>
      </c>
      <c r="F239" s="13">
        <f t="shared" si="14"/>
        <v>0</v>
      </c>
    </row>
    <row r="240" spans="2:6" s="16" customFormat="1" x14ac:dyDescent="0.25">
      <c r="B240" s="9">
        <f>+IF(MAX(B$7:B239)=$F$2,"",B239+1)</f>
        <v>233</v>
      </c>
      <c r="C240" s="10">
        <f t="shared" si="15"/>
        <v>0</v>
      </c>
      <c r="D240" s="11">
        <f t="shared" ref="D240:D303" si="16">+IF(B240="","",IF(B240&gt;$F$2,0,IF(B240=$F$2,C239,IF($E$609="francese",F240-E240,$C$7/$F$2))))</f>
        <v>0</v>
      </c>
      <c r="E240" s="12">
        <f t="shared" ref="E240:E303" si="17">+IF(B240="","",ROUND(C239*$D$4/$D$3,2))</f>
        <v>0</v>
      </c>
      <c r="F240" s="13">
        <f t="shared" ref="F240:F303" si="18">IF(B240="","",IF(B240&gt;$F$2,0,IF($E$609="francese",-PMT($D$4/$D$3,$F$2,$C$7,0,0),D240+E240)))</f>
        <v>0</v>
      </c>
    </row>
    <row r="241" spans="2:6" s="16" customFormat="1" x14ac:dyDescent="0.25">
      <c r="B241" s="9">
        <f>+IF(MAX(B$7:B240)=$F$2,"",B240+1)</f>
        <v>234</v>
      </c>
      <c r="C241" s="10">
        <f t="shared" ref="C241:C304" si="19">+IF(B241="","",C240-D241)</f>
        <v>0</v>
      </c>
      <c r="D241" s="11">
        <f t="shared" si="16"/>
        <v>0</v>
      </c>
      <c r="E241" s="12">
        <f t="shared" si="17"/>
        <v>0</v>
      </c>
      <c r="F241" s="13">
        <f t="shared" si="18"/>
        <v>0</v>
      </c>
    </row>
    <row r="242" spans="2:6" s="16" customFormat="1" x14ac:dyDescent="0.25">
      <c r="B242" s="9">
        <f>+IF(MAX(B$7:B241)=$F$2,"",B241+1)</f>
        <v>235</v>
      </c>
      <c r="C242" s="10">
        <f t="shared" si="19"/>
        <v>0</v>
      </c>
      <c r="D242" s="11">
        <f t="shared" si="16"/>
        <v>0</v>
      </c>
      <c r="E242" s="12">
        <f t="shared" si="17"/>
        <v>0</v>
      </c>
      <c r="F242" s="13">
        <f t="shared" si="18"/>
        <v>0</v>
      </c>
    </row>
    <row r="243" spans="2:6" s="16" customFormat="1" x14ac:dyDescent="0.25">
      <c r="B243" s="9">
        <f>+IF(MAX(B$7:B242)=$F$2,"",B242+1)</f>
        <v>236</v>
      </c>
      <c r="C243" s="10">
        <f t="shared" si="19"/>
        <v>0</v>
      </c>
      <c r="D243" s="11">
        <f t="shared" si="16"/>
        <v>0</v>
      </c>
      <c r="E243" s="12">
        <f t="shared" si="17"/>
        <v>0</v>
      </c>
      <c r="F243" s="13">
        <f t="shared" si="18"/>
        <v>0</v>
      </c>
    </row>
    <row r="244" spans="2:6" s="16" customFormat="1" x14ac:dyDescent="0.25">
      <c r="B244" s="9">
        <f>+IF(MAX(B$7:B243)=$F$2,"",B243+1)</f>
        <v>237</v>
      </c>
      <c r="C244" s="10">
        <f t="shared" si="19"/>
        <v>0</v>
      </c>
      <c r="D244" s="11">
        <f t="shared" si="16"/>
        <v>0</v>
      </c>
      <c r="E244" s="12">
        <f t="shared" si="17"/>
        <v>0</v>
      </c>
      <c r="F244" s="13">
        <f t="shared" si="18"/>
        <v>0</v>
      </c>
    </row>
    <row r="245" spans="2:6" s="16" customFormat="1" x14ac:dyDescent="0.25">
      <c r="B245" s="9">
        <f>+IF(MAX(B$7:B244)=$F$2,"",B244+1)</f>
        <v>238</v>
      </c>
      <c r="C245" s="10">
        <f t="shared" si="19"/>
        <v>0</v>
      </c>
      <c r="D245" s="11">
        <f t="shared" si="16"/>
        <v>0</v>
      </c>
      <c r="E245" s="12">
        <f t="shared" si="17"/>
        <v>0</v>
      </c>
      <c r="F245" s="13">
        <f t="shared" si="18"/>
        <v>0</v>
      </c>
    </row>
    <row r="246" spans="2:6" s="16" customFormat="1" x14ac:dyDescent="0.25">
      <c r="B246" s="9">
        <f>+IF(MAX(B$7:B245)=$F$2,"",B245+1)</f>
        <v>239</v>
      </c>
      <c r="C246" s="10">
        <f t="shared" si="19"/>
        <v>0</v>
      </c>
      <c r="D246" s="11">
        <f t="shared" si="16"/>
        <v>0</v>
      </c>
      <c r="E246" s="12">
        <f t="shared" si="17"/>
        <v>0</v>
      </c>
      <c r="F246" s="13">
        <f t="shared" si="18"/>
        <v>0</v>
      </c>
    </row>
    <row r="247" spans="2:6" s="16" customFormat="1" x14ac:dyDescent="0.25">
      <c r="B247" s="9">
        <f>+IF(MAX(B$7:B246)=$F$2,"",B246+1)</f>
        <v>240</v>
      </c>
      <c r="C247" s="10">
        <f t="shared" si="19"/>
        <v>0</v>
      </c>
      <c r="D247" s="11">
        <f t="shared" si="16"/>
        <v>0</v>
      </c>
      <c r="E247" s="12">
        <f t="shared" si="17"/>
        <v>0</v>
      </c>
      <c r="F247" s="13">
        <f t="shared" si="18"/>
        <v>0</v>
      </c>
    </row>
    <row r="248" spans="2:6" s="16" customFormat="1" x14ac:dyDescent="0.25">
      <c r="B248" s="9">
        <f>+IF(MAX(B$7:B247)=$F$2,"",B247+1)</f>
        <v>241</v>
      </c>
      <c r="C248" s="10">
        <f t="shared" si="19"/>
        <v>0</v>
      </c>
      <c r="D248" s="11">
        <f t="shared" si="16"/>
        <v>0</v>
      </c>
      <c r="E248" s="12">
        <f t="shared" si="17"/>
        <v>0</v>
      </c>
      <c r="F248" s="13">
        <f t="shared" si="18"/>
        <v>0</v>
      </c>
    </row>
    <row r="249" spans="2:6" s="16" customFormat="1" x14ac:dyDescent="0.25">
      <c r="B249" s="9">
        <f>+IF(MAX(B$7:B248)=$F$2,"",B248+1)</f>
        <v>242</v>
      </c>
      <c r="C249" s="10">
        <f t="shared" si="19"/>
        <v>0</v>
      </c>
      <c r="D249" s="11">
        <f t="shared" si="16"/>
        <v>0</v>
      </c>
      <c r="E249" s="12">
        <f t="shared" si="17"/>
        <v>0</v>
      </c>
      <c r="F249" s="13">
        <f t="shared" si="18"/>
        <v>0</v>
      </c>
    </row>
    <row r="250" spans="2:6" s="16" customFormat="1" x14ac:dyDescent="0.25">
      <c r="B250" s="9">
        <f>+IF(MAX(B$7:B249)=$F$2,"",B249+1)</f>
        <v>243</v>
      </c>
      <c r="C250" s="10">
        <f t="shared" si="19"/>
        <v>0</v>
      </c>
      <c r="D250" s="11">
        <f t="shared" si="16"/>
        <v>0</v>
      </c>
      <c r="E250" s="12">
        <f t="shared" si="17"/>
        <v>0</v>
      </c>
      <c r="F250" s="13">
        <f t="shared" si="18"/>
        <v>0</v>
      </c>
    </row>
    <row r="251" spans="2:6" s="16" customFormat="1" x14ac:dyDescent="0.25">
      <c r="B251" s="9">
        <f>+IF(MAX(B$7:B250)=$F$2,"",B250+1)</f>
        <v>244</v>
      </c>
      <c r="C251" s="10">
        <f t="shared" si="19"/>
        <v>0</v>
      </c>
      <c r="D251" s="11">
        <f t="shared" si="16"/>
        <v>0</v>
      </c>
      <c r="E251" s="12">
        <f t="shared" si="17"/>
        <v>0</v>
      </c>
      <c r="F251" s="13">
        <f t="shared" si="18"/>
        <v>0</v>
      </c>
    </row>
    <row r="252" spans="2:6" s="16" customFormat="1" x14ac:dyDescent="0.25">
      <c r="B252" s="9">
        <f>+IF(MAX(B$7:B251)=$F$2,"",B251+1)</f>
        <v>245</v>
      </c>
      <c r="C252" s="10">
        <f t="shared" si="19"/>
        <v>0</v>
      </c>
      <c r="D252" s="11">
        <f t="shared" si="16"/>
        <v>0</v>
      </c>
      <c r="E252" s="12">
        <f t="shared" si="17"/>
        <v>0</v>
      </c>
      <c r="F252" s="13">
        <f t="shared" si="18"/>
        <v>0</v>
      </c>
    </row>
    <row r="253" spans="2:6" s="16" customFormat="1" x14ac:dyDescent="0.25">
      <c r="B253" s="9">
        <f>+IF(MAX(B$7:B252)=$F$2,"",B252+1)</f>
        <v>246</v>
      </c>
      <c r="C253" s="10">
        <f t="shared" si="19"/>
        <v>0</v>
      </c>
      <c r="D253" s="11">
        <f t="shared" si="16"/>
        <v>0</v>
      </c>
      <c r="E253" s="12">
        <f t="shared" si="17"/>
        <v>0</v>
      </c>
      <c r="F253" s="13">
        <f t="shared" si="18"/>
        <v>0</v>
      </c>
    </row>
    <row r="254" spans="2:6" s="16" customFormat="1" x14ac:dyDescent="0.25">
      <c r="B254" s="9">
        <f>+IF(MAX(B$7:B253)=$F$2,"",B253+1)</f>
        <v>247</v>
      </c>
      <c r="C254" s="10">
        <f t="shared" si="19"/>
        <v>0</v>
      </c>
      <c r="D254" s="11">
        <f t="shared" si="16"/>
        <v>0</v>
      </c>
      <c r="E254" s="12">
        <f t="shared" si="17"/>
        <v>0</v>
      </c>
      <c r="F254" s="13">
        <f t="shared" si="18"/>
        <v>0</v>
      </c>
    </row>
    <row r="255" spans="2:6" s="16" customFormat="1" x14ac:dyDescent="0.25">
      <c r="B255" s="9">
        <f>+IF(MAX(B$7:B254)=$F$2,"",B254+1)</f>
        <v>248</v>
      </c>
      <c r="C255" s="10">
        <f t="shared" si="19"/>
        <v>0</v>
      </c>
      <c r="D255" s="11">
        <f t="shared" si="16"/>
        <v>0</v>
      </c>
      <c r="E255" s="12">
        <f t="shared" si="17"/>
        <v>0</v>
      </c>
      <c r="F255" s="13">
        <f t="shared" si="18"/>
        <v>0</v>
      </c>
    </row>
    <row r="256" spans="2:6" s="16" customFormat="1" x14ac:dyDescent="0.25">
      <c r="B256" s="9">
        <f>+IF(MAX(B$7:B255)=$F$2,"",B255+1)</f>
        <v>249</v>
      </c>
      <c r="C256" s="10">
        <f t="shared" si="19"/>
        <v>0</v>
      </c>
      <c r="D256" s="11">
        <f t="shared" si="16"/>
        <v>0</v>
      </c>
      <c r="E256" s="12">
        <f t="shared" si="17"/>
        <v>0</v>
      </c>
      <c r="F256" s="13">
        <f t="shared" si="18"/>
        <v>0</v>
      </c>
    </row>
    <row r="257" spans="2:6" s="16" customFormat="1" x14ac:dyDescent="0.25">
      <c r="B257" s="9">
        <f>+IF(MAX(B$7:B256)=$F$2,"",B256+1)</f>
        <v>250</v>
      </c>
      <c r="C257" s="10">
        <f t="shared" si="19"/>
        <v>0</v>
      </c>
      <c r="D257" s="11">
        <f t="shared" si="16"/>
        <v>0</v>
      </c>
      <c r="E257" s="12">
        <f t="shared" si="17"/>
        <v>0</v>
      </c>
      <c r="F257" s="13">
        <f t="shared" si="18"/>
        <v>0</v>
      </c>
    </row>
    <row r="258" spans="2:6" s="16" customFormat="1" x14ac:dyDescent="0.25">
      <c r="B258" s="9">
        <f>+IF(MAX(B$7:B257)=$F$2,"",B257+1)</f>
        <v>251</v>
      </c>
      <c r="C258" s="10">
        <f t="shared" si="19"/>
        <v>0</v>
      </c>
      <c r="D258" s="11">
        <f t="shared" si="16"/>
        <v>0</v>
      </c>
      <c r="E258" s="12">
        <f t="shared" si="17"/>
        <v>0</v>
      </c>
      <c r="F258" s="13">
        <f t="shared" si="18"/>
        <v>0</v>
      </c>
    </row>
    <row r="259" spans="2:6" s="16" customFormat="1" x14ac:dyDescent="0.25">
      <c r="B259" s="9">
        <f>+IF(MAX(B$7:B258)=$F$2,"",B258+1)</f>
        <v>252</v>
      </c>
      <c r="C259" s="10">
        <f t="shared" si="19"/>
        <v>0</v>
      </c>
      <c r="D259" s="11">
        <f t="shared" si="16"/>
        <v>0</v>
      </c>
      <c r="E259" s="12">
        <f t="shared" si="17"/>
        <v>0</v>
      </c>
      <c r="F259" s="13">
        <f t="shared" si="18"/>
        <v>0</v>
      </c>
    </row>
    <row r="260" spans="2:6" s="16" customFormat="1" x14ac:dyDescent="0.25">
      <c r="B260" s="9">
        <f>+IF(MAX(B$7:B259)=$F$2,"",B259+1)</f>
        <v>253</v>
      </c>
      <c r="C260" s="10">
        <f t="shared" si="19"/>
        <v>0</v>
      </c>
      <c r="D260" s="11">
        <f t="shared" si="16"/>
        <v>0</v>
      </c>
      <c r="E260" s="12">
        <f t="shared" si="17"/>
        <v>0</v>
      </c>
      <c r="F260" s="13">
        <f t="shared" si="18"/>
        <v>0</v>
      </c>
    </row>
    <row r="261" spans="2:6" s="16" customFormat="1" x14ac:dyDescent="0.25">
      <c r="B261" s="9">
        <f>+IF(MAX(B$7:B260)=$F$2,"",B260+1)</f>
        <v>254</v>
      </c>
      <c r="C261" s="10">
        <f t="shared" si="19"/>
        <v>0</v>
      </c>
      <c r="D261" s="11">
        <f t="shared" si="16"/>
        <v>0</v>
      </c>
      <c r="E261" s="12">
        <f t="shared" si="17"/>
        <v>0</v>
      </c>
      <c r="F261" s="13">
        <f t="shared" si="18"/>
        <v>0</v>
      </c>
    </row>
    <row r="262" spans="2:6" s="16" customFormat="1" x14ac:dyDescent="0.25">
      <c r="B262" s="9">
        <f>+IF(MAX(B$7:B261)=$F$2,"",B261+1)</f>
        <v>255</v>
      </c>
      <c r="C262" s="10">
        <f t="shared" si="19"/>
        <v>0</v>
      </c>
      <c r="D262" s="11">
        <f t="shared" si="16"/>
        <v>0</v>
      </c>
      <c r="E262" s="12">
        <f t="shared" si="17"/>
        <v>0</v>
      </c>
      <c r="F262" s="13">
        <f t="shared" si="18"/>
        <v>0</v>
      </c>
    </row>
    <row r="263" spans="2:6" s="16" customFormat="1" x14ac:dyDescent="0.25">
      <c r="B263" s="9">
        <f>+IF(MAX(B$7:B262)=$F$2,"",B262+1)</f>
        <v>256</v>
      </c>
      <c r="C263" s="10">
        <f t="shared" si="19"/>
        <v>0</v>
      </c>
      <c r="D263" s="11">
        <f t="shared" si="16"/>
        <v>0</v>
      </c>
      <c r="E263" s="12">
        <f t="shared" si="17"/>
        <v>0</v>
      </c>
      <c r="F263" s="13">
        <f t="shared" si="18"/>
        <v>0</v>
      </c>
    </row>
    <row r="264" spans="2:6" s="16" customFormat="1" x14ac:dyDescent="0.25">
      <c r="B264" s="9">
        <f>+IF(MAX(B$7:B263)=$F$2,"",B263+1)</f>
        <v>257</v>
      </c>
      <c r="C264" s="10">
        <f t="shared" si="19"/>
        <v>0</v>
      </c>
      <c r="D264" s="11">
        <f t="shared" si="16"/>
        <v>0</v>
      </c>
      <c r="E264" s="12">
        <f t="shared" si="17"/>
        <v>0</v>
      </c>
      <c r="F264" s="13">
        <f t="shared" si="18"/>
        <v>0</v>
      </c>
    </row>
    <row r="265" spans="2:6" s="16" customFormat="1" x14ac:dyDescent="0.25">
      <c r="B265" s="9">
        <f>+IF(MAX(B$7:B264)=$F$2,"",B264+1)</f>
        <v>258</v>
      </c>
      <c r="C265" s="10">
        <f t="shared" si="19"/>
        <v>0</v>
      </c>
      <c r="D265" s="11">
        <f t="shared" si="16"/>
        <v>0</v>
      </c>
      <c r="E265" s="12">
        <f t="shared" si="17"/>
        <v>0</v>
      </c>
      <c r="F265" s="13">
        <f t="shared" si="18"/>
        <v>0</v>
      </c>
    </row>
    <row r="266" spans="2:6" s="16" customFormat="1" x14ac:dyDescent="0.25">
      <c r="B266" s="9">
        <f>+IF(MAX(B$7:B265)=$F$2,"",B265+1)</f>
        <v>259</v>
      </c>
      <c r="C266" s="10">
        <f t="shared" si="19"/>
        <v>0</v>
      </c>
      <c r="D266" s="11">
        <f t="shared" si="16"/>
        <v>0</v>
      </c>
      <c r="E266" s="12">
        <f t="shared" si="17"/>
        <v>0</v>
      </c>
      <c r="F266" s="13">
        <f t="shared" si="18"/>
        <v>0</v>
      </c>
    </row>
    <row r="267" spans="2:6" s="16" customFormat="1" x14ac:dyDescent="0.25">
      <c r="B267" s="9">
        <f>+IF(MAX(B$7:B266)=$F$2,"",B266+1)</f>
        <v>260</v>
      </c>
      <c r="C267" s="10">
        <f t="shared" si="19"/>
        <v>0</v>
      </c>
      <c r="D267" s="11">
        <f t="shared" si="16"/>
        <v>0</v>
      </c>
      <c r="E267" s="12">
        <f t="shared" si="17"/>
        <v>0</v>
      </c>
      <c r="F267" s="13">
        <f t="shared" si="18"/>
        <v>0</v>
      </c>
    </row>
    <row r="268" spans="2:6" s="16" customFormat="1" x14ac:dyDescent="0.25">
      <c r="B268" s="9">
        <f>+IF(MAX(B$7:B267)=$F$2,"",B267+1)</f>
        <v>261</v>
      </c>
      <c r="C268" s="10">
        <f t="shared" si="19"/>
        <v>0</v>
      </c>
      <c r="D268" s="11">
        <f t="shared" si="16"/>
        <v>0</v>
      </c>
      <c r="E268" s="12">
        <f t="shared" si="17"/>
        <v>0</v>
      </c>
      <c r="F268" s="13">
        <f t="shared" si="18"/>
        <v>0</v>
      </c>
    </row>
    <row r="269" spans="2:6" s="16" customFormat="1" x14ac:dyDescent="0.25">
      <c r="B269" s="9">
        <f>+IF(MAX(B$7:B268)=$F$2,"",B268+1)</f>
        <v>262</v>
      </c>
      <c r="C269" s="10">
        <f t="shared" si="19"/>
        <v>0</v>
      </c>
      <c r="D269" s="11">
        <f t="shared" si="16"/>
        <v>0</v>
      </c>
      <c r="E269" s="12">
        <f t="shared" si="17"/>
        <v>0</v>
      </c>
      <c r="F269" s="13">
        <f t="shared" si="18"/>
        <v>0</v>
      </c>
    </row>
    <row r="270" spans="2:6" s="16" customFormat="1" x14ac:dyDescent="0.25">
      <c r="B270" s="9">
        <f>+IF(MAX(B$7:B269)=$F$2,"",B269+1)</f>
        <v>263</v>
      </c>
      <c r="C270" s="10">
        <f t="shared" si="19"/>
        <v>0</v>
      </c>
      <c r="D270" s="11">
        <f t="shared" si="16"/>
        <v>0</v>
      </c>
      <c r="E270" s="12">
        <f t="shared" si="17"/>
        <v>0</v>
      </c>
      <c r="F270" s="13">
        <f t="shared" si="18"/>
        <v>0</v>
      </c>
    </row>
    <row r="271" spans="2:6" s="16" customFormat="1" x14ac:dyDescent="0.25">
      <c r="B271" s="9">
        <f>+IF(MAX(B$7:B270)=$F$2,"",B270+1)</f>
        <v>264</v>
      </c>
      <c r="C271" s="10">
        <f t="shared" si="19"/>
        <v>0</v>
      </c>
      <c r="D271" s="11">
        <f t="shared" si="16"/>
        <v>0</v>
      </c>
      <c r="E271" s="12">
        <f t="shared" si="17"/>
        <v>0</v>
      </c>
      <c r="F271" s="13">
        <f t="shared" si="18"/>
        <v>0</v>
      </c>
    </row>
    <row r="272" spans="2:6" s="16" customFormat="1" x14ac:dyDescent="0.25">
      <c r="B272" s="9">
        <f>+IF(MAX(B$7:B271)=$F$2,"",B271+1)</f>
        <v>265</v>
      </c>
      <c r="C272" s="10">
        <f t="shared" si="19"/>
        <v>0</v>
      </c>
      <c r="D272" s="11">
        <f t="shared" si="16"/>
        <v>0</v>
      </c>
      <c r="E272" s="12">
        <f t="shared" si="17"/>
        <v>0</v>
      </c>
      <c r="F272" s="13">
        <f t="shared" si="18"/>
        <v>0</v>
      </c>
    </row>
    <row r="273" spans="2:6" s="16" customFormat="1" x14ac:dyDescent="0.25">
      <c r="B273" s="9">
        <f>+IF(MAX(B$7:B272)=$F$2,"",B272+1)</f>
        <v>266</v>
      </c>
      <c r="C273" s="10">
        <f t="shared" si="19"/>
        <v>0</v>
      </c>
      <c r="D273" s="11">
        <f t="shared" si="16"/>
        <v>0</v>
      </c>
      <c r="E273" s="12">
        <f t="shared" si="17"/>
        <v>0</v>
      </c>
      <c r="F273" s="13">
        <f t="shared" si="18"/>
        <v>0</v>
      </c>
    </row>
    <row r="274" spans="2:6" s="16" customFormat="1" x14ac:dyDescent="0.25">
      <c r="B274" s="9">
        <f>+IF(MAX(B$7:B273)=$F$2,"",B273+1)</f>
        <v>267</v>
      </c>
      <c r="C274" s="10">
        <f t="shared" si="19"/>
        <v>0</v>
      </c>
      <c r="D274" s="11">
        <f t="shared" si="16"/>
        <v>0</v>
      </c>
      <c r="E274" s="12">
        <f t="shared" si="17"/>
        <v>0</v>
      </c>
      <c r="F274" s="13">
        <f t="shared" si="18"/>
        <v>0</v>
      </c>
    </row>
    <row r="275" spans="2:6" s="16" customFormat="1" x14ac:dyDescent="0.25">
      <c r="B275" s="9">
        <f>+IF(MAX(B$7:B274)=$F$2,"",B274+1)</f>
        <v>268</v>
      </c>
      <c r="C275" s="10">
        <f t="shared" si="19"/>
        <v>0</v>
      </c>
      <c r="D275" s="11">
        <f t="shared" si="16"/>
        <v>0</v>
      </c>
      <c r="E275" s="12">
        <f t="shared" si="17"/>
        <v>0</v>
      </c>
      <c r="F275" s="13">
        <f t="shared" si="18"/>
        <v>0</v>
      </c>
    </row>
    <row r="276" spans="2:6" s="16" customFormat="1" x14ac:dyDescent="0.25">
      <c r="B276" s="9">
        <f>+IF(MAX(B$7:B275)=$F$2,"",B275+1)</f>
        <v>269</v>
      </c>
      <c r="C276" s="10">
        <f t="shared" si="19"/>
        <v>0</v>
      </c>
      <c r="D276" s="11">
        <f t="shared" si="16"/>
        <v>0</v>
      </c>
      <c r="E276" s="12">
        <f t="shared" si="17"/>
        <v>0</v>
      </c>
      <c r="F276" s="13">
        <f t="shared" si="18"/>
        <v>0</v>
      </c>
    </row>
    <row r="277" spans="2:6" s="16" customFormat="1" x14ac:dyDescent="0.25">
      <c r="B277" s="9">
        <f>+IF(MAX(B$7:B276)=$F$2,"",B276+1)</f>
        <v>270</v>
      </c>
      <c r="C277" s="10">
        <f t="shared" si="19"/>
        <v>0</v>
      </c>
      <c r="D277" s="11">
        <f t="shared" si="16"/>
        <v>0</v>
      </c>
      <c r="E277" s="12">
        <f t="shared" si="17"/>
        <v>0</v>
      </c>
      <c r="F277" s="13">
        <f t="shared" si="18"/>
        <v>0</v>
      </c>
    </row>
    <row r="278" spans="2:6" s="16" customFormat="1" x14ac:dyDescent="0.25">
      <c r="B278" s="9">
        <f>+IF(MAX(B$7:B277)=$F$2,"",B277+1)</f>
        <v>271</v>
      </c>
      <c r="C278" s="10">
        <f t="shared" si="19"/>
        <v>0</v>
      </c>
      <c r="D278" s="11">
        <f t="shared" si="16"/>
        <v>0</v>
      </c>
      <c r="E278" s="12">
        <f t="shared" si="17"/>
        <v>0</v>
      </c>
      <c r="F278" s="13">
        <f t="shared" si="18"/>
        <v>0</v>
      </c>
    </row>
    <row r="279" spans="2:6" s="16" customFormat="1" x14ac:dyDescent="0.25">
      <c r="B279" s="9">
        <f>+IF(MAX(B$7:B278)=$F$2,"",B278+1)</f>
        <v>272</v>
      </c>
      <c r="C279" s="10">
        <f t="shared" si="19"/>
        <v>0</v>
      </c>
      <c r="D279" s="11">
        <f t="shared" si="16"/>
        <v>0</v>
      </c>
      <c r="E279" s="12">
        <f t="shared" si="17"/>
        <v>0</v>
      </c>
      <c r="F279" s="13">
        <f t="shared" si="18"/>
        <v>0</v>
      </c>
    </row>
    <row r="280" spans="2:6" s="16" customFormat="1" x14ac:dyDescent="0.25">
      <c r="B280" s="9">
        <f>+IF(MAX(B$7:B279)=$F$2,"",B279+1)</f>
        <v>273</v>
      </c>
      <c r="C280" s="10">
        <f t="shared" si="19"/>
        <v>0</v>
      </c>
      <c r="D280" s="11">
        <f t="shared" si="16"/>
        <v>0</v>
      </c>
      <c r="E280" s="12">
        <f t="shared" si="17"/>
        <v>0</v>
      </c>
      <c r="F280" s="13">
        <f t="shared" si="18"/>
        <v>0</v>
      </c>
    </row>
    <row r="281" spans="2:6" s="16" customFormat="1" x14ac:dyDescent="0.25">
      <c r="B281" s="9">
        <f>+IF(MAX(B$7:B280)=$F$2,"",B280+1)</f>
        <v>274</v>
      </c>
      <c r="C281" s="10">
        <f t="shared" si="19"/>
        <v>0</v>
      </c>
      <c r="D281" s="11">
        <f t="shared" si="16"/>
        <v>0</v>
      </c>
      <c r="E281" s="12">
        <f t="shared" si="17"/>
        <v>0</v>
      </c>
      <c r="F281" s="13">
        <f t="shared" si="18"/>
        <v>0</v>
      </c>
    </row>
    <row r="282" spans="2:6" s="16" customFormat="1" x14ac:dyDescent="0.25">
      <c r="B282" s="9">
        <f>+IF(MAX(B$7:B281)=$F$2,"",B281+1)</f>
        <v>275</v>
      </c>
      <c r="C282" s="10">
        <f t="shared" si="19"/>
        <v>0</v>
      </c>
      <c r="D282" s="11">
        <f t="shared" si="16"/>
        <v>0</v>
      </c>
      <c r="E282" s="12">
        <f t="shared" si="17"/>
        <v>0</v>
      </c>
      <c r="F282" s="13">
        <f t="shared" si="18"/>
        <v>0</v>
      </c>
    </row>
    <row r="283" spans="2:6" s="16" customFormat="1" x14ac:dyDescent="0.25">
      <c r="B283" s="9">
        <f>+IF(MAX(B$7:B282)=$F$2,"",B282+1)</f>
        <v>276</v>
      </c>
      <c r="C283" s="10">
        <f t="shared" si="19"/>
        <v>0</v>
      </c>
      <c r="D283" s="11">
        <f t="shared" si="16"/>
        <v>0</v>
      </c>
      <c r="E283" s="12">
        <f t="shared" si="17"/>
        <v>0</v>
      </c>
      <c r="F283" s="13">
        <f t="shared" si="18"/>
        <v>0</v>
      </c>
    </row>
    <row r="284" spans="2:6" s="16" customFormat="1" x14ac:dyDescent="0.25">
      <c r="B284" s="9">
        <f>+IF(MAX(B$7:B283)=$F$2,"",B283+1)</f>
        <v>277</v>
      </c>
      <c r="C284" s="10">
        <f t="shared" si="19"/>
        <v>0</v>
      </c>
      <c r="D284" s="11">
        <f t="shared" si="16"/>
        <v>0</v>
      </c>
      <c r="E284" s="12">
        <f t="shared" si="17"/>
        <v>0</v>
      </c>
      <c r="F284" s="13">
        <f t="shared" si="18"/>
        <v>0</v>
      </c>
    </row>
    <row r="285" spans="2:6" s="16" customFormat="1" x14ac:dyDescent="0.25">
      <c r="B285" s="9">
        <f>+IF(MAX(B$7:B284)=$F$2,"",B284+1)</f>
        <v>278</v>
      </c>
      <c r="C285" s="10">
        <f t="shared" si="19"/>
        <v>0</v>
      </c>
      <c r="D285" s="11">
        <f t="shared" si="16"/>
        <v>0</v>
      </c>
      <c r="E285" s="12">
        <f t="shared" si="17"/>
        <v>0</v>
      </c>
      <c r="F285" s="13">
        <f t="shared" si="18"/>
        <v>0</v>
      </c>
    </row>
    <row r="286" spans="2:6" s="16" customFormat="1" x14ac:dyDescent="0.25">
      <c r="B286" s="9">
        <f>+IF(MAX(B$7:B285)=$F$2,"",B285+1)</f>
        <v>279</v>
      </c>
      <c r="C286" s="10">
        <f t="shared" si="19"/>
        <v>0</v>
      </c>
      <c r="D286" s="11">
        <f t="shared" si="16"/>
        <v>0</v>
      </c>
      <c r="E286" s="12">
        <f t="shared" si="17"/>
        <v>0</v>
      </c>
      <c r="F286" s="13">
        <f t="shared" si="18"/>
        <v>0</v>
      </c>
    </row>
    <row r="287" spans="2:6" s="16" customFormat="1" x14ac:dyDescent="0.25">
      <c r="B287" s="9">
        <f>+IF(MAX(B$7:B286)=$F$2,"",B286+1)</f>
        <v>280</v>
      </c>
      <c r="C287" s="10">
        <f t="shared" si="19"/>
        <v>0</v>
      </c>
      <c r="D287" s="11">
        <f t="shared" si="16"/>
        <v>0</v>
      </c>
      <c r="E287" s="12">
        <f t="shared" si="17"/>
        <v>0</v>
      </c>
      <c r="F287" s="13">
        <f t="shared" si="18"/>
        <v>0</v>
      </c>
    </row>
    <row r="288" spans="2:6" s="16" customFormat="1" x14ac:dyDescent="0.25">
      <c r="B288" s="9">
        <f>+IF(MAX(B$7:B287)=$F$2,"",B287+1)</f>
        <v>281</v>
      </c>
      <c r="C288" s="10">
        <f t="shared" si="19"/>
        <v>0</v>
      </c>
      <c r="D288" s="11">
        <f t="shared" si="16"/>
        <v>0</v>
      </c>
      <c r="E288" s="12">
        <f t="shared" si="17"/>
        <v>0</v>
      </c>
      <c r="F288" s="13">
        <f t="shared" si="18"/>
        <v>0</v>
      </c>
    </row>
    <row r="289" spans="2:6" s="16" customFormat="1" x14ac:dyDescent="0.25">
      <c r="B289" s="9">
        <f>+IF(MAX(B$7:B288)=$F$2,"",B288+1)</f>
        <v>282</v>
      </c>
      <c r="C289" s="10">
        <f t="shared" si="19"/>
        <v>0</v>
      </c>
      <c r="D289" s="11">
        <f t="shared" si="16"/>
        <v>0</v>
      </c>
      <c r="E289" s="12">
        <f t="shared" si="17"/>
        <v>0</v>
      </c>
      <c r="F289" s="13">
        <f t="shared" si="18"/>
        <v>0</v>
      </c>
    </row>
    <row r="290" spans="2:6" s="16" customFormat="1" x14ac:dyDescent="0.25">
      <c r="B290" s="9">
        <f>+IF(MAX(B$7:B289)=$F$2,"",B289+1)</f>
        <v>283</v>
      </c>
      <c r="C290" s="10">
        <f t="shared" si="19"/>
        <v>0</v>
      </c>
      <c r="D290" s="11">
        <f t="shared" si="16"/>
        <v>0</v>
      </c>
      <c r="E290" s="12">
        <f t="shared" si="17"/>
        <v>0</v>
      </c>
      <c r="F290" s="13">
        <f t="shared" si="18"/>
        <v>0</v>
      </c>
    </row>
    <row r="291" spans="2:6" s="16" customFormat="1" x14ac:dyDescent="0.25">
      <c r="B291" s="9">
        <f>+IF(MAX(B$7:B290)=$F$2,"",B290+1)</f>
        <v>284</v>
      </c>
      <c r="C291" s="10">
        <f t="shared" si="19"/>
        <v>0</v>
      </c>
      <c r="D291" s="11">
        <f t="shared" si="16"/>
        <v>0</v>
      </c>
      <c r="E291" s="12">
        <f t="shared" si="17"/>
        <v>0</v>
      </c>
      <c r="F291" s="13">
        <f t="shared" si="18"/>
        <v>0</v>
      </c>
    </row>
    <row r="292" spans="2:6" s="16" customFormat="1" x14ac:dyDescent="0.25">
      <c r="B292" s="9">
        <f>+IF(MAX(B$7:B291)=$F$2,"",B291+1)</f>
        <v>285</v>
      </c>
      <c r="C292" s="10">
        <f t="shared" si="19"/>
        <v>0</v>
      </c>
      <c r="D292" s="11">
        <f t="shared" si="16"/>
        <v>0</v>
      </c>
      <c r="E292" s="12">
        <f t="shared" si="17"/>
        <v>0</v>
      </c>
      <c r="F292" s="13">
        <f t="shared" si="18"/>
        <v>0</v>
      </c>
    </row>
    <row r="293" spans="2:6" s="16" customFormat="1" x14ac:dyDescent="0.25">
      <c r="B293" s="9">
        <f>+IF(MAX(B$7:B292)=$F$2,"",B292+1)</f>
        <v>286</v>
      </c>
      <c r="C293" s="10">
        <f t="shared" si="19"/>
        <v>0</v>
      </c>
      <c r="D293" s="11">
        <f t="shared" si="16"/>
        <v>0</v>
      </c>
      <c r="E293" s="12">
        <f t="shared" si="17"/>
        <v>0</v>
      </c>
      <c r="F293" s="13">
        <f t="shared" si="18"/>
        <v>0</v>
      </c>
    </row>
    <row r="294" spans="2:6" s="16" customFormat="1" x14ac:dyDescent="0.25">
      <c r="B294" s="9">
        <f>+IF(MAX(B$7:B293)=$F$2,"",B293+1)</f>
        <v>287</v>
      </c>
      <c r="C294" s="10">
        <f t="shared" si="19"/>
        <v>0</v>
      </c>
      <c r="D294" s="11">
        <f t="shared" si="16"/>
        <v>0</v>
      </c>
      <c r="E294" s="12">
        <f t="shared" si="17"/>
        <v>0</v>
      </c>
      <c r="F294" s="13">
        <f t="shared" si="18"/>
        <v>0</v>
      </c>
    </row>
    <row r="295" spans="2:6" s="16" customFormat="1" x14ac:dyDescent="0.25">
      <c r="B295" s="9">
        <f>+IF(MAX(B$7:B294)=$F$2,"",B294+1)</f>
        <v>288</v>
      </c>
      <c r="C295" s="10">
        <f t="shared" si="19"/>
        <v>0</v>
      </c>
      <c r="D295" s="11">
        <f t="shared" si="16"/>
        <v>0</v>
      </c>
      <c r="E295" s="12">
        <f t="shared" si="17"/>
        <v>0</v>
      </c>
      <c r="F295" s="13">
        <f t="shared" si="18"/>
        <v>0</v>
      </c>
    </row>
    <row r="296" spans="2:6" s="16" customFormat="1" x14ac:dyDescent="0.25">
      <c r="B296" s="9">
        <f>+IF(MAX(B$7:B295)=$F$2,"",B295+1)</f>
        <v>289</v>
      </c>
      <c r="C296" s="10">
        <f t="shared" si="19"/>
        <v>0</v>
      </c>
      <c r="D296" s="11">
        <f t="shared" si="16"/>
        <v>0</v>
      </c>
      <c r="E296" s="12">
        <f t="shared" si="17"/>
        <v>0</v>
      </c>
      <c r="F296" s="13">
        <f t="shared" si="18"/>
        <v>0</v>
      </c>
    </row>
    <row r="297" spans="2:6" s="16" customFormat="1" x14ac:dyDescent="0.25">
      <c r="B297" s="9">
        <f>+IF(MAX(B$7:B296)=$F$2,"",B296+1)</f>
        <v>290</v>
      </c>
      <c r="C297" s="10">
        <f t="shared" si="19"/>
        <v>0</v>
      </c>
      <c r="D297" s="11">
        <f t="shared" si="16"/>
        <v>0</v>
      </c>
      <c r="E297" s="12">
        <f t="shared" si="17"/>
        <v>0</v>
      </c>
      <c r="F297" s="13">
        <f t="shared" si="18"/>
        <v>0</v>
      </c>
    </row>
    <row r="298" spans="2:6" s="16" customFormat="1" x14ac:dyDescent="0.25">
      <c r="B298" s="9">
        <f>+IF(MAX(B$7:B297)=$F$2,"",B297+1)</f>
        <v>291</v>
      </c>
      <c r="C298" s="10">
        <f t="shared" si="19"/>
        <v>0</v>
      </c>
      <c r="D298" s="11">
        <f t="shared" si="16"/>
        <v>0</v>
      </c>
      <c r="E298" s="12">
        <f t="shared" si="17"/>
        <v>0</v>
      </c>
      <c r="F298" s="13">
        <f t="shared" si="18"/>
        <v>0</v>
      </c>
    </row>
    <row r="299" spans="2:6" s="16" customFormat="1" x14ac:dyDescent="0.25">
      <c r="B299" s="9">
        <f>+IF(MAX(B$7:B298)=$F$2,"",B298+1)</f>
        <v>292</v>
      </c>
      <c r="C299" s="10">
        <f t="shared" si="19"/>
        <v>0</v>
      </c>
      <c r="D299" s="11">
        <f t="shared" si="16"/>
        <v>0</v>
      </c>
      <c r="E299" s="12">
        <f t="shared" si="17"/>
        <v>0</v>
      </c>
      <c r="F299" s="13">
        <f t="shared" si="18"/>
        <v>0</v>
      </c>
    </row>
    <row r="300" spans="2:6" s="16" customFormat="1" x14ac:dyDescent="0.25">
      <c r="B300" s="9">
        <f>+IF(MAX(B$7:B299)=$F$2,"",B299+1)</f>
        <v>293</v>
      </c>
      <c r="C300" s="10">
        <f t="shared" si="19"/>
        <v>0</v>
      </c>
      <c r="D300" s="11">
        <f t="shared" si="16"/>
        <v>0</v>
      </c>
      <c r="E300" s="12">
        <f t="shared" si="17"/>
        <v>0</v>
      </c>
      <c r="F300" s="13">
        <f t="shared" si="18"/>
        <v>0</v>
      </c>
    </row>
    <row r="301" spans="2:6" s="16" customFormat="1" x14ac:dyDescent="0.25">
      <c r="B301" s="9">
        <f>+IF(MAX(B$7:B300)=$F$2,"",B300+1)</f>
        <v>294</v>
      </c>
      <c r="C301" s="10">
        <f t="shared" si="19"/>
        <v>0</v>
      </c>
      <c r="D301" s="11">
        <f t="shared" si="16"/>
        <v>0</v>
      </c>
      <c r="E301" s="12">
        <f t="shared" si="17"/>
        <v>0</v>
      </c>
      <c r="F301" s="13">
        <f t="shared" si="18"/>
        <v>0</v>
      </c>
    </row>
    <row r="302" spans="2:6" s="16" customFormat="1" x14ac:dyDescent="0.25">
      <c r="B302" s="9">
        <f>+IF(MAX(B$7:B301)=$F$2,"",B301+1)</f>
        <v>295</v>
      </c>
      <c r="C302" s="10">
        <f t="shared" si="19"/>
        <v>0</v>
      </c>
      <c r="D302" s="11">
        <f t="shared" si="16"/>
        <v>0</v>
      </c>
      <c r="E302" s="12">
        <f t="shared" si="17"/>
        <v>0</v>
      </c>
      <c r="F302" s="13">
        <f t="shared" si="18"/>
        <v>0</v>
      </c>
    </row>
    <row r="303" spans="2:6" s="16" customFormat="1" x14ac:dyDescent="0.25">
      <c r="B303" s="9">
        <f>+IF(MAX(B$7:B302)=$F$2,"",B302+1)</f>
        <v>296</v>
      </c>
      <c r="C303" s="10">
        <f t="shared" si="19"/>
        <v>0</v>
      </c>
      <c r="D303" s="11">
        <f t="shared" si="16"/>
        <v>0</v>
      </c>
      <c r="E303" s="12">
        <f t="shared" si="17"/>
        <v>0</v>
      </c>
      <c r="F303" s="13">
        <f t="shared" si="18"/>
        <v>0</v>
      </c>
    </row>
    <row r="304" spans="2:6" s="16" customFormat="1" x14ac:dyDescent="0.25">
      <c r="B304" s="9">
        <f>+IF(MAX(B$7:B303)=$F$2,"",B303+1)</f>
        <v>297</v>
      </c>
      <c r="C304" s="10">
        <f t="shared" si="19"/>
        <v>0</v>
      </c>
      <c r="D304" s="11">
        <f t="shared" ref="D304:D367" si="20">+IF(B304="","",IF(B304&gt;$F$2,0,IF(B304=$F$2,C303,IF($E$609="francese",F304-E304,$C$7/$F$2))))</f>
        <v>0</v>
      </c>
      <c r="E304" s="12">
        <f t="shared" ref="E304:E367" si="21">+IF(B304="","",ROUND(C303*$D$4/$D$3,2))</f>
        <v>0</v>
      </c>
      <c r="F304" s="13">
        <f t="shared" ref="F304:F367" si="22">IF(B304="","",IF(B304&gt;$F$2,0,IF($E$609="francese",-PMT($D$4/$D$3,$F$2,$C$7,0,0),D304+E304)))</f>
        <v>0</v>
      </c>
    </row>
    <row r="305" spans="2:6" s="16" customFormat="1" x14ac:dyDescent="0.25">
      <c r="B305" s="9">
        <f>+IF(MAX(B$7:B304)=$F$2,"",B304+1)</f>
        <v>298</v>
      </c>
      <c r="C305" s="10">
        <f t="shared" ref="C305:C368" si="23">+IF(B305="","",C304-D305)</f>
        <v>0</v>
      </c>
      <c r="D305" s="11">
        <f t="shared" si="20"/>
        <v>0</v>
      </c>
      <c r="E305" s="12">
        <f t="shared" si="21"/>
        <v>0</v>
      </c>
      <c r="F305" s="13">
        <f t="shared" si="22"/>
        <v>0</v>
      </c>
    </row>
    <row r="306" spans="2:6" s="16" customFormat="1" x14ac:dyDescent="0.25">
      <c r="B306" s="9">
        <f>+IF(MAX(B$7:B305)=$F$2,"",B305+1)</f>
        <v>299</v>
      </c>
      <c r="C306" s="10">
        <f t="shared" si="23"/>
        <v>0</v>
      </c>
      <c r="D306" s="11">
        <f t="shared" si="20"/>
        <v>0</v>
      </c>
      <c r="E306" s="12">
        <f t="shared" si="21"/>
        <v>0</v>
      </c>
      <c r="F306" s="13">
        <f t="shared" si="22"/>
        <v>0</v>
      </c>
    </row>
    <row r="307" spans="2:6" s="16" customFormat="1" x14ac:dyDescent="0.25">
      <c r="B307" s="9">
        <f>+IF(MAX(B$7:B306)=$F$2,"",B306+1)</f>
        <v>300</v>
      </c>
      <c r="C307" s="10">
        <f t="shared" si="23"/>
        <v>0</v>
      </c>
      <c r="D307" s="11">
        <f t="shared" si="20"/>
        <v>0</v>
      </c>
      <c r="E307" s="12">
        <f t="shared" si="21"/>
        <v>0</v>
      </c>
      <c r="F307" s="13">
        <f t="shared" si="22"/>
        <v>0</v>
      </c>
    </row>
    <row r="308" spans="2:6" s="16" customFormat="1" x14ac:dyDescent="0.25">
      <c r="B308" s="9">
        <f>+IF(MAX(B$7:B307)=$F$2,"",B307+1)</f>
        <v>301</v>
      </c>
      <c r="C308" s="10">
        <f t="shared" si="23"/>
        <v>0</v>
      </c>
      <c r="D308" s="11">
        <f t="shared" si="20"/>
        <v>0</v>
      </c>
      <c r="E308" s="12">
        <f t="shared" si="21"/>
        <v>0</v>
      </c>
      <c r="F308" s="13">
        <f t="shared" si="22"/>
        <v>0</v>
      </c>
    </row>
    <row r="309" spans="2:6" s="16" customFormat="1" x14ac:dyDescent="0.25">
      <c r="B309" s="9">
        <f>+IF(MAX(B$7:B308)=$F$2,"",B308+1)</f>
        <v>302</v>
      </c>
      <c r="C309" s="10">
        <f t="shared" si="23"/>
        <v>0</v>
      </c>
      <c r="D309" s="11">
        <f t="shared" si="20"/>
        <v>0</v>
      </c>
      <c r="E309" s="12">
        <f t="shared" si="21"/>
        <v>0</v>
      </c>
      <c r="F309" s="13">
        <f t="shared" si="22"/>
        <v>0</v>
      </c>
    </row>
    <row r="310" spans="2:6" s="16" customFormat="1" x14ac:dyDescent="0.25">
      <c r="B310" s="9">
        <f>+IF(MAX(B$7:B309)=$F$2,"",B309+1)</f>
        <v>303</v>
      </c>
      <c r="C310" s="10">
        <f t="shared" si="23"/>
        <v>0</v>
      </c>
      <c r="D310" s="11">
        <f t="shared" si="20"/>
        <v>0</v>
      </c>
      <c r="E310" s="12">
        <f t="shared" si="21"/>
        <v>0</v>
      </c>
      <c r="F310" s="13">
        <f t="shared" si="22"/>
        <v>0</v>
      </c>
    </row>
    <row r="311" spans="2:6" s="16" customFormat="1" x14ac:dyDescent="0.25">
      <c r="B311" s="9">
        <f>+IF(MAX(B$7:B310)=$F$2,"",B310+1)</f>
        <v>304</v>
      </c>
      <c r="C311" s="10">
        <f t="shared" si="23"/>
        <v>0</v>
      </c>
      <c r="D311" s="11">
        <f t="shared" si="20"/>
        <v>0</v>
      </c>
      <c r="E311" s="12">
        <f t="shared" si="21"/>
        <v>0</v>
      </c>
      <c r="F311" s="13">
        <f t="shared" si="22"/>
        <v>0</v>
      </c>
    </row>
    <row r="312" spans="2:6" s="16" customFormat="1" x14ac:dyDescent="0.25">
      <c r="B312" s="9">
        <f>+IF(MAX(B$7:B311)=$F$2,"",B311+1)</f>
        <v>305</v>
      </c>
      <c r="C312" s="10">
        <f t="shared" si="23"/>
        <v>0</v>
      </c>
      <c r="D312" s="11">
        <f t="shared" si="20"/>
        <v>0</v>
      </c>
      <c r="E312" s="12">
        <f t="shared" si="21"/>
        <v>0</v>
      </c>
      <c r="F312" s="13">
        <f t="shared" si="22"/>
        <v>0</v>
      </c>
    </row>
    <row r="313" spans="2:6" s="16" customFormat="1" x14ac:dyDescent="0.25">
      <c r="B313" s="9">
        <f>+IF(MAX(B$7:B312)=$F$2,"",B312+1)</f>
        <v>306</v>
      </c>
      <c r="C313" s="10">
        <f t="shared" si="23"/>
        <v>0</v>
      </c>
      <c r="D313" s="11">
        <f t="shared" si="20"/>
        <v>0</v>
      </c>
      <c r="E313" s="12">
        <f t="shared" si="21"/>
        <v>0</v>
      </c>
      <c r="F313" s="13">
        <f t="shared" si="22"/>
        <v>0</v>
      </c>
    </row>
    <row r="314" spans="2:6" s="16" customFormat="1" x14ac:dyDescent="0.25">
      <c r="B314" s="9">
        <f>+IF(MAX(B$7:B313)=$F$2,"",B313+1)</f>
        <v>307</v>
      </c>
      <c r="C314" s="10">
        <f t="shared" si="23"/>
        <v>0</v>
      </c>
      <c r="D314" s="11">
        <f t="shared" si="20"/>
        <v>0</v>
      </c>
      <c r="E314" s="12">
        <f t="shared" si="21"/>
        <v>0</v>
      </c>
      <c r="F314" s="13">
        <f t="shared" si="22"/>
        <v>0</v>
      </c>
    </row>
    <row r="315" spans="2:6" s="16" customFormat="1" x14ac:dyDescent="0.25">
      <c r="B315" s="9">
        <f>+IF(MAX(B$7:B314)=$F$2,"",B314+1)</f>
        <v>308</v>
      </c>
      <c r="C315" s="10">
        <f t="shared" si="23"/>
        <v>0</v>
      </c>
      <c r="D315" s="11">
        <f t="shared" si="20"/>
        <v>0</v>
      </c>
      <c r="E315" s="12">
        <f t="shared" si="21"/>
        <v>0</v>
      </c>
      <c r="F315" s="13">
        <f t="shared" si="22"/>
        <v>0</v>
      </c>
    </row>
    <row r="316" spans="2:6" s="16" customFormat="1" x14ac:dyDescent="0.25">
      <c r="B316" s="9">
        <f>+IF(MAX(B$7:B315)=$F$2,"",B315+1)</f>
        <v>309</v>
      </c>
      <c r="C316" s="10">
        <f t="shared" si="23"/>
        <v>0</v>
      </c>
      <c r="D316" s="11">
        <f t="shared" si="20"/>
        <v>0</v>
      </c>
      <c r="E316" s="12">
        <f t="shared" si="21"/>
        <v>0</v>
      </c>
      <c r="F316" s="13">
        <f t="shared" si="22"/>
        <v>0</v>
      </c>
    </row>
    <row r="317" spans="2:6" s="16" customFormat="1" x14ac:dyDescent="0.25">
      <c r="B317" s="9">
        <f>+IF(MAX(B$7:B316)=$F$2,"",B316+1)</f>
        <v>310</v>
      </c>
      <c r="C317" s="10">
        <f t="shared" si="23"/>
        <v>0</v>
      </c>
      <c r="D317" s="11">
        <f t="shared" si="20"/>
        <v>0</v>
      </c>
      <c r="E317" s="12">
        <f t="shared" si="21"/>
        <v>0</v>
      </c>
      <c r="F317" s="13">
        <f t="shared" si="22"/>
        <v>0</v>
      </c>
    </row>
    <row r="318" spans="2:6" s="16" customFormat="1" x14ac:dyDescent="0.25">
      <c r="B318" s="9">
        <f>+IF(MAX(B$7:B317)=$F$2,"",B317+1)</f>
        <v>311</v>
      </c>
      <c r="C318" s="10">
        <f t="shared" si="23"/>
        <v>0</v>
      </c>
      <c r="D318" s="11">
        <f t="shared" si="20"/>
        <v>0</v>
      </c>
      <c r="E318" s="12">
        <f t="shared" si="21"/>
        <v>0</v>
      </c>
      <c r="F318" s="13">
        <f t="shared" si="22"/>
        <v>0</v>
      </c>
    </row>
    <row r="319" spans="2:6" s="16" customFormat="1" x14ac:dyDescent="0.25">
      <c r="B319" s="9">
        <f>+IF(MAX(B$7:B318)=$F$2,"",B318+1)</f>
        <v>312</v>
      </c>
      <c r="C319" s="10">
        <f t="shared" si="23"/>
        <v>0</v>
      </c>
      <c r="D319" s="11">
        <f t="shared" si="20"/>
        <v>0</v>
      </c>
      <c r="E319" s="12">
        <f t="shared" si="21"/>
        <v>0</v>
      </c>
      <c r="F319" s="13">
        <f t="shared" si="22"/>
        <v>0</v>
      </c>
    </row>
    <row r="320" spans="2:6" s="16" customFormat="1" x14ac:dyDescent="0.25">
      <c r="B320" s="9">
        <f>+IF(MAX(B$7:B319)=$F$2,"",B319+1)</f>
        <v>313</v>
      </c>
      <c r="C320" s="10">
        <f t="shared" si="23"/>
        <v>0</v>
      </c>
      <c r="D320" s="11">
        <f t="shared" si="20"/>
        <v>0</v>
      </c>
      <c r="E320" s="12">
        <f t="shared" si="21"/>
        <v>0</v>
      </c>
      <c r="F320" s="13">
        <f t="shared" si="22"/>
        <v>0</v>
      </c>
    </row>
    <row r="321" spans="2:6" s="16" customFormat="1" x14ac:dyDescent="0.25">
      <c r="B321" s="9">
        <f>+IF(MAX(B$7:B320)=$F$2,"",B320+1)</f>
        <v>314</v>
      </c>
      <c r="C321" s="10">
        <f t="shared" si="23"/>
        <v>0</v>
      </c>
      <c r="D321" s="11">
        <f t="shared" si="20"/>
        <v>0</v>
      </c>
      <c r="E321" s="12">
        <f t="shared" si="21"/>
        <v>0</v>
      </c>
      <c r="F321" s="13">
        <f t="shared" si="22"/>
        <v>0</v>
      </c>
    </row>
    <row r="322" spans="2:6" s="16" customFormat="1" x14ac:dyDescent="0.25">
      <c r="B322" s="9">
        <f>+IF(MAX(B$7:B321)=$F$2,"",B321+1)</f>
        <v>315</v>
      </c>
      <c r="C322" s="10">
        <f t="shared" si="23"/>
        <v>0</v>
      </c>
      <c r="D322" s="11">
        <f t="shared" si="20"/>
        <v>0</v>
      </c>
      <c r="E322" s="12">
        <f t="shared" si="21"/>
        <v>0</v>
      </c>
      <c r="F322" s="13">
        <f t="shared" si="22"/>
        <v>0</v>
      </c>
    </row>
    <row r="323" spans="2:6" s="16" customFormat="1" x14ac:dyDescent="0.25">
      <c r="B323" s="9">
        <f>+IF(MAX(B$7:B322)=$F$2,"",B322+1)</f>
        <v>316</v>
      </c>
      <c r="C323" s="10">
        <f t="shared" si="23"/>
        <v>0</v>
      </c>
      <c r="D323" s="11">
        <f t="shared" si="20"/>
        <v>0</v>
      </c>
      <c r="E323" s="12">
        <f t="shared" si="21"/>
        <v>0</v>
      </c>
      <c r="F323" s="13">
        <f t="shared" si="22"/>
        <v>0</v>
      </c>
    </row>
    <row r="324" spans="2:6" s="16" customFormat="1" x14ac:dyDescent="0.25">
      <c r="B324" s="9">
        <f>+IF(MAX(B$7:B323)=$F$2,"",B323+1)</f>
        <v>317</v>
      </c>
      <c r="C324" s="10">
        <f t="shared" si="23"/>
        <v>0</v>
      </c>
      <c r="D324" s="11">
        <f t="shared" si="20"/>
        <v>0</v>
      </c>
      <c r="E324" s="12">
        <f t="shared" si="21"/>
        <v>0</v>
      </c>
      <c r="F324" s="13">
        <f t="shared" si="22"/>
        <v>0</v>
      </c>
    </row>
    <row r="325" spans="2:6" s="16" customFormat="1" x14ac:dyDescent="0.25">
      <c r="B325" s="9">
        <f>+IF(MAX(B$7:B324)=$F$2,"",B324+1)</f>
        <v>318</v>
      </c>
      <c r="C325" s="10">
        <f t="shared" si="23"/>
        <v>0</v>
      </c>
      <c r="D325" s="11">
        <f t="shared" si="20"/>
        <v>0</v>
      </c>
      <c r="E325" s="12">
        <f t="shared" si="21"/>
        <v>0</v>
      </c>
      <c r="F325" s="13">
        <f t="shared" si="22"/>
        <v>0</v>
      </c>
    </row>
    <row r="326" spans="2:6" s="16" customFormat="1" x14ac:dyDescent="0.25">
      <c r="B326" s="9">
        <f>+IF(MAX(B$7:B325)=$F$2,"",B325+1)</f>
        <v>319</v>
      </c>
      <c r="C326" s="10">
        <f t="shared" si="23"/>
        <v>0</v>
      </c>
      <c r="D326" s="11">
        <f t="shared" si="20"/>
        <v>0</v>
      </c>
      <c r="E326" s="12">
        <f t="shared" si="21"/>
        <v>0</v>
      </c>
      <c r="F326" s="13">
        <f t="shared" si="22"/>
        <v>0</v>
      </c>
    </row>
    <row r="327" spans="2:6" s="16" customFormat="1" x14ac:dyDescent="0.25">
      <c r="B327" s="9">
        <f>+IF(MAX(B$7:B326)=$F$2,"",B326+1)</f>
        <v>320</v>
      </c>
      <c r="C327" s="10">
        <f t="shared" si="23"/>
        <v>0</v>
      </c>
      <c r="D327" s="11">
        <f t="shared" si="20"/>
        <v>0</v>
      </c>
      <c r="E327" s="12">
        <f t="shared" si="21"/>
        <v>0</v>
      </c>
      <c r="F327" s="13">
        <f t="shared" si="22"/>
        <v>0</v>
      </c>
    </row>
    <row r="328" spans="2:6" s="16" customFormat="1" x14ac:dyDescent="0.25">
      <c r="B328" s="9">
        <f>+IF(MAX(B$7:B327)=$F$2,"",B327+1)</f>
        <v>321</v>
      </c>
      <c r="C328" s="10">
        <f t="shared" si="23"/>
        <v>0</v>
      </c>
      <c r="D328" s="11">
        <f t="shared" si="20"/>
        <v>0</v>
      </c>
      <c r="E328" s="12">
        <f t="shared" si="21"/>
        <v>0</v>
      </c>
      <c r="F328" s="13">
        <f t="shared" si="22"/>
        <v>0</v>
      </c>
    </row>
    <row r="329" spans="2:6" s="16" customFormat="1" x14ac:dyDescent="0.25">
      <c r="B329" s="9">
        <f>+IF(MAX(B$7:B328)=$F$2,"",B328+1)</f>
        <v>322</v>
      </c>
      <c r="C329" s="10">
        <f t="shared" si="23"/>
        <v>0</v>
      </c>
      <c r="D329" s="11">
        <f t="shared" si="20"/>
        <v>0</v>
      </c>
      <c r="E329" s="12">
        <f t="shared" si="21"/>
        <v>0</v>
      </c>
      <c r="F329" s="13">
        <f t="shared" si="22"/>
        <v>0</v>
      </c>
    </row>
    <row r="330" spans="2:6" s="16" customFormat="1" x14ac:dyDescent="0.25">
      <c r="B330" s="9">
        <f>+IF(MAX(B$7:B329)=$F$2,"",B329+1)</f>
        <v>323</v>
      </c>
      <c r="C330" s="10">
        <f t="shared" si="23"/>
        <v>0</v>
      </c>
      <c r="D330" s="11">
        <f t="shared" si="20"/>
        <v>0</v>
      </c>
      <c r="E330" s="12">
        <f t="shared" si="21"/>
        <v>0</v>
      </c>
      <c r="F330" s="13">
        <f t="shared" si="22"/>
        <v>0</v>
      </c>
    </row>
    <row r="331" spans="2:6" s="16" customFormat="1" x14ac:dyDescent="0.25">
      <c r="B331" s="9">
        <f>+IF(MAX(B$7:B330)=$F$2,"",B330+1)</f>
        <v>324</v>
      </c>
      <c r="C331" s="10">
        <f t="shared" si="23"/>
        <v>0</v>
      </c>
      <c r="D331" s="11">
        <f t="shared" si="20"/>
        <v>0</v>
      </c>
      <c r="E331" s="12">
        <f t="shared" si="21"/>
        <v>0</v>
      </c>
      <c r="F331" s="13">
        <f t="shared" si="22"/>
        <v>0</v>
      </c>
    </row>
    <row r="332" spans="2:6" s="16" customFormat="1" x14ac:dyDescent="0.25">
      <c r="B332" s="9">
        <f>+IF(MAX(B$7:B331)=$F$2,"",B331+1)</f>
        <v>325</v>
      </c>
      <c r="C332" s="10">
        <f t="shared" si="23"/>
        <v>0</v>
      </c>
      <c r="D332" s="11">
        <f t="shared" si="20"/>
        <v>0</v>
      </c>
      <c r="E332" s="12">
        <f t="shared" si="21"/>
        <v>0</v>
      </c>
      <c r="F332" s="13">
        <f t="shared" si="22"/>
        <v>0</v>
      </c>
    </row>
    <row r="333" spans="2:6" s="16" customFormat="1" x14ac:dyDescent="0.25">
      <c r="B333" s="9">
        <f>+IF(MAX(B$7:B332)=$F$2,"",B332+1)</f>
        <v>326</v>
      </c>
      <c r="C333" s="10">
        <f t="shared" si="23"/>
        <v>0</v>
      </c>
      <c r="D333" s="11">
        <f t="shared" si="20"/>
        <v>0</v>
      </c>
      <c r="E333" s="12">
        <f t="shared" si="21"/>
        <v>0</v>
      </c>
      <c r="F333" s="13">
        <f t="shared" si="22"/>
        <v>0</v>
      </c>
    </row>
    <row r="334" spans="2:6" s="16" customFormat="1" x14ac:dyDescent="0.25">
      <c r="B334" s="9">
        <f>+IF(MAX(B$7:B333)=$F$2,"",B333+1)</f>
        <v>327</v>
      </c>
      <c r="C334" s="10">
        <f t="shared" si="23"/>
        <v>0</v>
      </c>
      <c r="D334" s="11">
        <f t="shared" si="20"/>
        <v>0</v>
      </c>
      <c r="E334" s="12">
        <f t="shared" si="21"/>
        <v>0</v>
      </c>
      <c r="F334" s="13">
        <f t="shared" si="22"/>
        <v>0</v>
      </c>
    </row>
    <row r="335" spans="2:6" s="16" customFormat="1" x14ac:dyDescent="0.25">
      <c r="B335" s="9">
        <f>+IF(MAX(B$7:B334)=$F$2,"",B334+1)</f>
        <v>328</v>
      </c>
      <c r="C335" s="10">
        <f t="shared" si="23"/>
        <v>0</v>
      </c>
      <c r="D335" s="11">
        <f t="shared" si="20"/>
        <v>0</v>
      </c>
      <c r="E335" s="12">
        <f t="shared" si="21"/>
        <v>0</v>
      </c>
      <c r="F335" s="13">
        <f t="shared" si="22"/>
        <v>0</v>
      </c>
    </row>
    <row r="336" spans="2:6" s="16" customFormat="1" x14ac:dyDescent="0.25">
      <c r="B336" s="9">
        <f>+IF(MAX(B$7:B335)=$F$2,"",B335+1)</f>
        <v>329</v>
      </c>
      <c r="C336" s="10">
        <f t="shared" si="23"/>
        <v>0</v>
      </c>
      <c r="D336" s="11">
        <f t="shared" si="20"/>
        <v>0</v>
      </c>
      <c r="E336" s="12">
        <f t="shared" si="21"/>
        <v>0</v>
      </c>
      <c r="F336" s="13">
        <f t="shared" si="22"/>
        <v>0</v>
      </c>
    </row>
    <row r="337" spans="2:6" s="16" customFormat="1" x14ac:dyDescent="0.25">
      <c r="B337" s="9">
        <f>+IF(MAX(B$7:B336)=$F$2,"",B336+1)</f>
        <v>330</v>
      </c>
      <c r="C337" s="10">
        <f t="shared" si="23"/>
        <v>0</v>
      </c>
      <c r="D337" s="11">
        <f t="shared" si="20"/>
        <v>0</v>
      </c>
      <c r="E337" s="12">
        <f t="shared" si="21"/>
        <v>0</v>
      </c>
      <c r="F337" s="13">
        <f t="shared" si="22"/>
        <v>0</v>
      </c>
    </row>
    <row r="338" spans="2:6" s="16" customFormat="1" x14ac:dyDescent="0.25">
      <c r="B338" s="9">
        <f>+IF(MAX(B$7:B337)=$F$2,"",B337+1)</f>
        <v>331</v>
      </c>
      <c r="C338" s="10">
        <f t="shared" si="23"/>
        <v>0</v>
      </c>
      <c r="D338" s="11">
        <f t="shared" si="20"/>
        <v>0</v>
      </c>
      <c r="E338" s="12">
        <f t="shared" si="21"/>
        <v>0</v>
      </c>
      <c r="F338" s="13">
        <f t="shared" si="22"/>
        <v>0</v>
      </c>
    </row>
    <row r="339" spans="2:6" s="16" customFormat="1" x14ac:dyDescent="0.25">
      <c r="B339" s="9">
        <f>+IF(MAX(B$7:B338)=$F$2,"",B338+1)</f>
        <v>332</v>
      </c>
      <c r="C339" s="10">
        <f t="shared" si="23"/>
        <v>0</v>
      </c>
      <c r="D339" s="11">
        <f t="shared" si="20"/>
        <v>0</v>
      </c>
      <c r="E339" s="12">
        <f t="shared" si="21"/>
        <v>0</v>
      </c>
      <c r="F339" s="13">
        <f t="shared" si="22"/>
        <v>0</v>
      </c>
    </row>
    <row r="340" spans="2:6" s="16" customFormat="1" x14ac:dyDescent="0.25">
      <c r="B340" s="9">
        <f>+IF(MAX(B$7:B339)=$F$2,"",B339+1)</f>
        <v>333</v>
      </c>
      <c r="C340" s="10">
        <f t="shared" si="23"/>
        <v>0</v>
      </c>
      <c r="D340" s="11">
        <f t="shared" si="20"/>
        <v>0</v>
      </c>
      <c r="E340" s="12">
        <f t="shared" si="21"/>
        <v>0</v>
      </c>
      <c r="F340" s="13">
        <f t="shared" si="22"/>
        <v>0</v>
      </c>
    </row>
    <row r="341" spans="2:6" s="16" customFormat="1" x14ac:dyDescent="0.25">
      <c r="B341" s="9">
        <f>+IF(MAX(B$7:B340)=$F$2,"",B340+1)</f>
        <v>334</v>
      </c>
      <c r="C341" s="10">
        <f t="shared" si="23"/>
        <v>0</v>
      </c>
      <c r="D341" s="11">
        <f t="shared" si="20"/>
        <v>0</v>
      </c>
      <c r="E341" s="12">
        <f t="shared" si="21"/>
        <v>0</v>
      </c>
      <c r="F341" s="13">
        <f t="shared" si="22"/>
        <v>0</v>
      </c>
    </row>
    <row r="342" spans="2:6" s="16" customFormat="1" x14ac:dyDescent="0.25">
      <c r="B342" s="9">
        <f>+IF(MAX(B$7:B341)=$F$2,"",B341+1)</f>
        <v>335</v>
      </c>
      <c r="C342" s="10">
        <f t="shared" si="23"/>
        <v>0</v>
      </c>
      <c r="D342" s="11">
        <f t="shared" si="20"/>
        <v>0</v>
      </c>
      <c r="E342" s="12">
        <f t="shared" si="21"/>
        <v>0</v>
      </c>
      <c r="F342" s="13">
        <f t="shared" si="22"/>
        <v>0</v>
      </c>
    </row>
    <row r="343" spans="2:6" s="16" customFormat="1" x14ac:dyDescent="0.25">
      <c r="B343" s="9">
        <f>+IF(MAX(B$7:B342)=$F$2,"",B342+1)</f>
        <v>336</v>
      </c>
      <c r="C343" s="10">
        <f t="shared" si="23"/>
        <v>0</v>
      </c>
      <c r="D343" s="11">
        <f t="shared" si="20"/>
        <v>0</v>
      </c>
      <c r="E343" s="12">
        <f t="shared" si="21"/>
        <v>0</v>
      </c>
      <c r="F343" s="13">
        <f t="shared" si="22"/>
        <v>0</v>
      </c>
    </row>
    <row r="344" spans="2:6" s="16" customFormat="1" x14ac:dyDescent="0.25">
      <c r="B344" s="9">
        <f>+IF(MAX(B$7:B343)=$F$2,"",B343+1)</f>
        <v>337</v>
      </c>
      <c r="C344" s="10">
        <f t="shared" si="23"/>
        <v>0</v>
      </c>
      <c r="D344" s="11">
        <f t="shared" si="20"/>
        <v>0</v>
      </c>
      <c r="E344" s="12">
        <f t="shared" si="21"/>
        <v>0</v>
      </c>
      <c r="F344" s="13">
        <f t="shared" si="22"/>
        <v>0</v>
      </c>
    </row>
    <row r="345" spans="2:6" s="16" customFormat="1" x14ac:dyDescent="0.25">
      <c r="B345" s="9">
        <f>+IF(MAX(B$7:B344)=$F$2,"",B344+1)</f>
        <v>338</v>
      </c>
      <c r="C345" s="10">
        <f t="shared" si="23"/>
        <v>0</v>
      </c>
      <c r="D345" s="11">
        <f t="shared" si="20"/>
        <v>0</v>
      </c>
      <c r="E345" s="12">
        <f t="shared" si="21"/>
        <v>0</v>
      </c>
      <c r="F345" s="13">
        <f t="shared" si="22"/>
        <v>0</v>
      </c>
    </row>
    <row r="346" spans="2:6" s="16" customFormat="1" x14ac:dyDescent="0.25">
      <c r="B346" s="9">
        <f>+IF(MAX(B$7:B345)=$F$2,"",B345+1)</f>
        <v>339</v>
      </c>
      <c r="C346" s="10">
        <f t="shared" si="23"/>
        <v>0</v>
      </c>
      <c r="D346" s="11">
        <f t="shared" si="20"/>
        <v>0</v>
      </c>
      <c r="E346" s="12">
        <f t="shared" si="21"/>
        <v>0</v>
      </c>
      <c r="F346" s="13">
        <f t="shared" si="22"/>
        <v>0</v>
      </c>
    </row>
    <row r="347" spans="2:6" s="16" customFormat="1" x14ac:dyDescent="0.25">
      <c r="B347" s="9">
        <f>+IF(MAX(B$7:B346)=$F$2,"",B346+1)</f>
        <v>340</v>
      </c>
      <c r="C347" s="10">
        <f t="shared" si="23"/>
        <v>0</v>
      </c>
      <c r="D347" s="11">
        <f t="shared" si="20"/>
        <v>0</v>
      </c>
      <c r="E347" s="12">
        <f t="shared" si="21"/>
        <v>0</v>
      </c>
      <c r="F347" s="13">
        <f t="shared" si="22"/>
        <v>0</v>
      </c>
    </row>
    <row r="348" spans="2:6" s="16" customFormat="1" x14ac:dyDescent="0.25">
      <c r="B348" s="9">
        <f>+IF(MAX(B$7:B347)=$F$2,"",B347+1)</f>
        <v>341</v>
      </c>
      <c r="C348" s="10">
        <f t="shared" si="23"/>
        <v>0</v>
      </c>
      <c r="D348" s="11">
        <f t="shared" si="20"/>
        <v>0</v>
      </c>
      <c r="E348" s="12">
        <f t="shared" si="21"/>
        <v>0</v>
      </c>
      <c r="F348" s="13">
        <f t="shared" si="22"/>
        <v>0</v>
      </c>
    </row>
    <row r="349" spans="2:6" s="16" customFormat="1" x14ac:dyDescent="0.25">
      <c r="B349" s="9">
        <f>+IF(MAX(B$7:B348)=$F$2,"",B348+1)</f>
        <v>342</v>
      </c>
      <c r="C349" s="10">
        <f t="shared" si="23"/>
        <v>0</v>
      </c>
      <c r="D349" s="11">
        <f t="shared" si="20"/>
        <v>0</v>
      </c>
      <c r="E349" s="12">
        <f t="shared" si="21"/>
        <v>0</v>
      </c>
      <c r="F349" s="13">
        <f t="shared" si="22"/>
        <v>0</v>
      </c>
    </row>
    <row r="350" spans="2:6" s="16" customFormat="1" x14ac:dyDescent="0.25">
      <c r="B350" s="9">
        <f>+IF(MAX(B$7:B349)=$F$2,"",B349+1)</f>
        <v>343</v>
      </c>
      <c r="C350" s="10">
        <f t="shared" si="23"/>
        <v>0</v>
      </c>
      <c r="D350" s="11">
        <f t="shared" si="20"/>
        <v>0</v>
      </c>
      <c r="E350" s="12">
        <f t="shared" si="21"/>
        <v>0</v>
      </c>
      <c r="F350" s="13">
        <f t="shared" si="22"/>
        <v>0</v>
      </c>
    </row>
    <row r="351" spans="2:6" s="16" customFormat="1" x14ac:dyDescent="0.25">
      <c r="B351" s="9">
        <f>+IF(MAX(B$7:B350)=$F$2,"",B350+1)</f>
        <v>344</v>
      </c>
      <c r="C351" s="10">
        <f t="shared" si="23"/>
        <v>0</v>
      </c>
      <c r="D351" s="11">
        <f t="shared" si="20"/>
        <v>0</v>
      </c>
      <c r="E351" s="12">
        <f t="shared" si="21"/>
        <v>0</v>
      </c>
      <c r="F351" s="13">
        <f t="shared" si="22"/>
        <v>0</v>
      </c>
    </row>
    <row r="352" spans="2:6" s="16" customFormat="1" x14ac:dyDescent="0.25">
      <c r="B352" s="9">
        <f>+IF(MAX(B$7:B351)=$F$2,"",B351+1)</f>
        <v>345</v>
      </c>
      <c r="C352" s="10">
        <f t="shared" si="23"/>
        <v>0</v>
      </c>
      <c r="D352" s="11">
        <f t="shared" si="20"/>
        <v>0</v>
      </c>
      <c r="E352" s="12">
        <f t="shared" si="21"/>
        <v>0</v>
      </c>
      <c r="F352" s="13">
        <f t="shared" si="22"/>
        <v>0</v>
      </c>
    </row>
    <row r="353" spans="2:6" s="16" customFormat="1" x14ac:dyDescent="0.25">
      <c r="B353" s="9">
        <f>+IF(MAX(B$7:B352)=$F$2,"",B352+1)</f>
        <v>346</v>
      </c>
      <c r="C353" s="10">
        <f t="shared" si="23"/>
        <v>0</v>
      </c>
      <c r="D353" s="11">
        <f t="shared" si="20"/>
        <v>0</v>
      </c>
      <c r="E353" s="12">
        <f t="shared" si="21"/>
        <v>0</v>
      </c>
      <c r="F353" s="13">
        <f t="shared" si="22"/>
        <v>0</v>
      </c>
    </row>
    <row r="354" spans="2:6" s="16" customFormat="1" x14ac:dyDescent="0.25">
      <c r="B354" s="9">
        <f>+IF(MAX(B$7:B353)=$F$2,"",B353+1)</f>
        <v>347</v>
      </c>
      <c r="C354" s="10">
        <f t="shared" si="23"/>
        <v>0</v>
      </c>
      <c r="D354" s="11">
        <f t="shared" si="20"/>
        <v>0</v>
      </c>
      <c r="E354" s="12">
        <f t="shared" si="21"/>
        <v>0</v>
      </c>
      <c r="F354" s="13">
        <f t="shared" si="22"/>
        <v>0</v>
      </c>
    </row>
    <row r="355" spans="2:6" s="16" customFormat="1" x14ac:dyDescent="0.25">
      <c r="B355" s="9">
        <f>+IF(MAX(B$7:B354)=$F$2,"",B354+1)</f>
        <v>348</v>
      </c>
      <c r="C355" s="10">
        <f t="shared" si="23"/>
        <v>0</v>
      </c>
      <c r="D355" s="11">
        <f t="shared" si="20"/>
        <v>0</v>
      </c>
      <c r="E355" s="12">
        <f t="shared" si="21"/>
        <v>0</v>
      </c>
      <c r="F355" s="13">
        <f t="shared" si="22"/>
        <v>0</v>
      </c>
    </row>
    <row r="356" spans="2:6" s="16" customFormat="1" x14ac:dyDescent="0.25">
      <c r="B356" s="9">
        <f>+IF(MAX(B$7:B355)=$F$2,"",B355+1)</f>
        <v>349</v>
      </c>
      <c r="C356" s="10">
        <f t="shared" si="23"/>
        <v>0</v>
      </c>
      <c r="D356" s="11">
        <f t="shared" si="20"/>
        <v>0</v>
      </c>
      <c r="E356" s="12">
        <f t="shared" si="21"/>
        <v>0</v>
      </c>
      <c r="F356" s="13">
        <f t="shared" si="22"/>
        <v>0</v>
      </c>
    </row>
    <row r="357" spans="2:6" s="16" customFormat="1" x14ac:dyDescent="0.25">
      <c r="B357" s="9">
        <f>+IF(MAX(B$7:B356)=$F$2,"",B356+1)</f>
        <v>350</v>
      </c>
      <c r="C357" s="10">
        <f t="shared" si="23"/>
        <v>0</v>
      </c>
      <c r="D357" s="11">
        <f t="shared" si="20"/>
        <v>0</v>
      </c>
      <c r="E357" s="12">
        <f t="shared" si="21"/>
        <v>0</v>
      </c>
      <c r="F357" s="13">
        <f t="shared" si="22"/>
        <v>0</v>
      </c>
    </row>
    <row r="358" spans="2:6" s="16" customFormat="1" x14ac:dyDescent="0.25">
      <c r="B358" s="9">
        <f>+IF(MAX(B$7:B357)=$F$2,"",B357+1)</f>
        <v>351</v>
      </c>
      <c r="C358" s="10">
        <f t="shared" si="23"/>
        <v>0</v>
      </c>
      <c r="D358" s="11">
        <f t="shared" si="20"/>
        <v>0</v>
      </c>
      <c r="E358" s="12">
        <f t="shared" si="21"/>
        <v>0</v>
      </c>
      <c r="F358" s="13">
        <f t="shared" si="22"/>
        <v>0</v>
      </c>
    </row>
    <row r="359" spans="2:6" s="16" customFormat="1" x14ac:dyDescent="0.25">
      <c r="B359" s="9">
        <f>+IF(MAX(B$7:B358)=$F$2,"",B358+1)</f>
        <v>352</v>
      </c>
      <c r="C359" s="10">
        <f t="shared" si="23"/>
        <v>0</v>
      </c>
      <c r="D359" s="11">
        <f t="shared" si="20"/>
        <v>0</v>
      </c>
      <c r="E359" s="12">
        <f t="shared" si="21"/>
        <v>0</v>
      </c>
      <c r="F359" s="13">
        <f t="shared" si="22"/>
        <v>0</v>
      </c>
    </row>
    <row r="360" spans="2:6" s="16" customFormat="1" x14ac:dyDescent="0.25">
      <c r="B360" s="9">
        <f>+IF(MAX(B$7:B359)=$F$2,"",B359+1)</f>
        <v>353</v>
      </c>
      <c r="C360" s="10">
        <f t="shared" si="23"/>
        <v>0</v>
      </c>
      <c r="D360" s="11">
        <f t="shared" si="20"/>
        <v>0</v>
      </c>
      <c r="E360" s="12">
        <f t="shared" si="21"/>
        <v>0</v>
      </c>
      <c r="F360" s="13">
        <f t="shared" si="22"/>
        <v>0</v>
      </c>
    </row>
    <row r="361" spans="2:6" s="16" customFormat="1" x14ac:dyDescent="0.25">
      <c r="B361" s="9">
        <f>+IF(MAX(B$7:B360)=$F$2,"",B360+1)</f>
        <v>354</v>
      </c>
      <c r="C361" s="10">
        <f t="shared" si="23"/>
        <v>0</v>
      </c>
      <c r="D361" s="11">
        <f t="shared" si="20"/>
        <v>0</v>
      </c>
      <c r="E361" s="12">
        <f t="shared" si="21"/>
        <v>0</v>
      </c>
      <c r="F361" s="13">
        <f t="shared" si="22"/>
        <v>0</v>
      </c>
    </row>
    <row r="362" spans="2:6" s="16" customFormat="1" x14ac:dyDescent="0.25">
      <c r="B362" s="9">
        <f>+IF(MAX(B$7:B361)=$F$2,"",B361+1)</f>
        <v>355</v>
      </c>
      <c r="C362" s="10">
        <f t="shared" si="23"/>
        <v>0</v>
      </c>
      <c r="D362" s="11">
        <f t="shared" si="20"/>
        <v>0</v>
      </c>
      <c r="E362" s="12">
        <f t="shared" si="21"/>
        <v>0</v>
      </c>
      <c r="F362" s="13">
        <f t="shared" si="22"/>
        <v>0</v>
      </c>
    </row>
    <row r="363" spans="2:6" s="16" customFormat="1" x14ac:dyDescent="0.25">
      <c r="B363" s="9">
        <f>+IF(MAX(B$7:B362)=$F$2,"",B362+1)</f>
        <v>356</v>
      </c>
      <c r="C363" s="10">
        <f t="shared" si="23"/>
        <v>0</v>
      </c>
      <c r="D363" s="11">
        <f t="shared" si="20"/>
        <v>0</v>
      </c>
      <c r="E363" s="12">
        <f t="shared" si="21"/>
        <v>0</v>
      </c>
      <c r="F363" s="13">
        <f t="shared" si="22"/>
        <v>0</v>
      </c>
    </row>
    <row r="364" spans="2:6" s="16" customFormat="1" x14ac:dyDescent="0.25">
      <c r="B364" s="9">
        <f>+IF(MAX(B$7:B363)=$F$2,"",B363+1)</f>
        <v>357</v>
      </c>
      <c r="C364" s="10">
        <f t="shared" si="23"/>
        <v>0</v>
      </c>
      <c r="D364" s="11">
        <f t="shared" si="20"/>
        <v>0</v>
      </c>
      <c r="E364" s="12">
        <f t="shared" si="21"/>
        <v>0</v>
      </c>
      <c r="F364" s="13">
        <f t="shared" si="22"/>
        <v>0</v>
      </c>
    </row>
    <row r="365" spans="2:6" s="16" customFormat="1" x14ac:dyDescent="0.25">
      <c r="B365" s="9">
        <f>+IF(MAX(B$7:B364)=$F$2,"",B364+1)</f>
        <v>358</v>
      </c>
      <c r="C365" s="10">
        <f t="shared" si="23"/>
        <v>0</v>
      </c>
      <c r="D365" s="11">
        <f t="shared" si="20"/>
        <v>0</v>
      </c>
      <c r="E365" s="12">
        <f t="shared" si="21"/>
        <v>0</v>
      </c>
      <c r="F365" s="13">
        <f t="shared" si="22"/>
        <v>0</v>
      </c>
    </row>
    <row r="366" spans="2:6" s="16" customFormat="1" x14ac:dyDescent="0.25">
      <c r="B366" s="9">
        <f>+IF(MAX(B$7:B365)=$F$2,"",B365+1)</f>
        <v>359</v>
      </c>
      <c r="C366" s="10">
        <f t="shared" si="23"/>
        <v>0</v>
      </c>
      <c r="D366" s="11">
        <f t="shared" si="20"/>
        <v>0</v>
      </c>
      <c r="E366" s="12">
        <f t="shared" si="21"/>
        <v>0</v>
      </c>
      <c r="F366" s="13">
        <f t="shared" si="22"/>
        <v>0</v>
      </c>
    </row>
    <row r="367" spans="2:6" s="16" customFormat="1" x14ac:dyDescent="0.25">
      <c r="B367" s="9">
        <f>+IF(MAX(B$7:B366)=$F$2,"",B366+1)</f>
        <v>360</v>
      </c>
      <c r="C367" s="10">
        <f t="shared" si="23"/>
        <v>0</v>
      </c>
      <c r="D367" s="11">
        <f t="shared" si="20"/>
        <v>0</v>
      </c>
      <c r="E367" s="12">
        <f t="shared" si="21"/>
        <v>0</v>
      </c>
      <c r="F367" s="13">
        <f t="shared" si="22"/>
        <v>0</v>
      </c>
    </row>
    <row r="368" spans="2:6" s="16" customFormat="1" x14ac:dyDescent="0.25">
      <c r="B368" s="9">
        <f>+IF(MAX(B$7:B367)=$F$2,"",B367+1)</f>
        <v>361</v>
      </c>
      <c r="C368" s="10">
        <f t="shared" si="23"/>
        <v>0</v>
      </c>
      <c r="D368" s="11">
        <f t="shared" ref="D368:D431" si="24">+IF(B368="","",IF(B368&gt;$F$2,0,IF(B368=$F$2,C367,IF($E$609="francese",F368-E368,$C$7/$F$2))))</f>
        <v>0</v>
      </c>
      <c r="E368" s="12">
        <f t="shared" ref="E368:E431" si="25">+IF(B368="","",ROUND(C367*$D$4/$D$3,2))</f>
        <v>0</v>
      </c>
      <c r="F368" s="13">
        <f t="shared" ref="F368:F431" si="26">IF(B368="","",IF(B368&gt;$F$2,0,IF($E$609="francese",-PMT($D$4/$D$3,$F$2,$C$7,0,0),D368+E368)))</f>
        <v>0</v>
      </c>
    </row>
    <row r="369" spans="2:6" s="16" customFormat="1" x14ac:dyDescent="0.25">
      <c r="B369" s="9">
        <f>+IF(MAX(B$7:B368)=$F$2,"",B368+1)</f>
        <v>362</v>
      </c>
      <c r="C369" s="10">
        <f t="shared" ref="C369:C432" si="27">+IF(B369="","",C368-D369)</f>
        <v>0</v>
      </c>
      <c r="D369" s="11">
        <f t="shared" si="24"/>
        <v>0</v>
      </c>
      <c r="E369" s="12">
        <f t="shared" si="25"/>
        <v>0</v>
      </c>
      <c r="F369" s="13">
        <f t="shared" si="26"/>
        <v>0</v>
      </c>
    </row>
    <row r="370" spans="2:6" s="16" customFormat="1" x14ac:dyDescent="0.25">
      <c r="B370" s="9">
        <f>+IF(MAX(B$7:B369)=$F$2,"",B369+1)</f>
        <v>363</v>
      </c>
      <c r="C370" s="10">
        <f t="shared" si="27"/>
        <v>0</v>
      </c>
      <c r="D370" s="11">
        <f t="shared" si="24"/>
        <v>0</v>
      </c>
      <c r="E370" s="12">
        <f t="shared" si="25"/>
        <v>0</v>
      </c>
      <c r="F370" s="13">
        <f t="shared" si="26"/>
        <v>0</v>
      </c>
    </row>
    <row r="371" spans="2:6" s="16" customFormat="1" x14ac:dyDescent="0.25">
      <c r="B371" s="9">
        <f>+IF(MAX(B$7:B370)=$F$2,"",B370+1)</f>
        <v>364</v>
      </c>
      <c r="C371" s="10">
        <f t="shared" si="27"/>
        <v>0</v>
      </c>
      <c r="D371" s="11">
        <f t="shared" si="24"/>
        <v>0</v>
      </c>
      <c r="E371" s="12">
        <f t="shared" si="25"/>
        <v>0</v>
      </c>
      <c r="F371" s="13">
        <f t="shared" si="26"/>
        <v>0</v>
      </c>
    </row>
    <row r="372" spans="2:6" s="16" customFormat="1" x14ac:dyDescent="0.25">
      <c r="B372" s="9">
        <f>+IF(MAX(B$7:B371)=$F$2,"",B371+1)</f>
        <v>365</v>
      </c>
      <c r="C372" s="10">
        <f t="shared" si="27"/>
        <v>0</v>
      </c>
      <c r="D372" s="11">
        <f t="shared" si="24"/>
        <v>0</v>
      </c>
      <c r="E372" s="12">
        <f t="shared" si="25"/>
        <v>0</v>
      </c>
      <c r="F372" s="13">
        <f t="shared" si="26"/>
        <v>0</v>
      </c>
    </row>
    <row r="373" spans="2:6" s="16" customFormat="1" x14ac:dyDescent="0.25">
      <c r="B373" s="9">
        <f>+IF(MAX(B$7:B372)=$F$2,"",B372+1)</f>
        <v>366</v>
      </c>
      <c r="C373" s="10">
        <f t="shared" si="27"/>
        <v>0</v>
      </c>
      <c r="D373" s="11">
        <f t="shared" si="24"/>
        <v>0</v>
      </c>
      <c r="E373" s="12">
        <f t="shared" si="25"/>
        <v>0</v>
      </c>
      <c r="F373" s="13">
        <f t="shared" si="26"/>
        <v>0</v>
      </c>
    </row>
    <row r="374" spans="2:6" s="16" customFormat="1" x14ac:dyDescent="0.25">
      <c r="B374" s="9">
        <f>+IF(MAX(B$7:B373)=$F$2,"",B373+1)</f>
        <v>367</v>
      </c>
      <c r="C374" s="10">
        <f t="shared" si="27"/>
        <v>0</v>
      </c>
      <c r="D374" s="11">
        <f t="shared" si="24"/>
        <v>0</v>
      </c>
      <c r="E374" s="12">
        <f t="shared" si="25"/>
        <v>0</v>
      </c>
      <c r="F374" s="13">
        <f t="shared" si="26"/>
        <v>0</v>
      </c>
    </row>
    <row r="375" spans="2:6" s="16" customFormat="1" x14ac:dyDescent="0.25">
      <c r="B375" s="9">
        <f>+IF(MAX(B$7:B374)=$F$2,"",B374+1)</f>
        <v>368</v>
      </c>
      <c r="C375" s="10">
        <f t="shared" si="27"/>
        <v>0</v>
      </c>
      <c r="D375" s="11">
        <f t="shared" si="24"/>
        <v>0</v>
      </c>
      <c r="E375" s="12">
        <f t="shared" si="25"/>
        <v>0</v>
      </c>
      <c r="F375" s="13">
        <f t="shared" si="26"/>
        <v>0</v>
      </c>
    </row>
    <row r="376" spans="2:6" s="16" customFormat="1" x14ac:dyDescent="0.25">
      <c r="B376" s="9">
        <f>+IF(MAX(B$7:B375)=$F$2,"",B375+1)</f>
        <v>369</v>
      </c>
      <c r="C376" s="10">
        <f t="shared" si="27"/>
        <v>0</v>
      </c>
      <c r="D376" s="11">
        <f t="shared" si="24"/>
        <v>0</v>
      </c>
      <c r="E376" s="12">
        <f t="shared" si="25"/>
        <v>0</v>
      </c>
      <c r="F376" s="13">
        <f t="shared" si="26"/>
        <v>0</v>
      </c>
    </row>
    <row r="377" spans="2:6" s="16" customFormat="1" x14ac:dyDescent="0.25">
      <c r="B377" s="9">
        <f>+IF(MAX(B$7:B376)=$F$2,"",B376+1)</f>
        <v>370</v>
      </c>
      <c r="C377" s="10">
        <f t="shared" si="27"/>
        <v>0</v>
      </c>
      <c r="D377" s="11">
        <f t="shared" si="24"/>
        <v>0</v>
      </c>
      <c r="E377" s="12">
        <f t="shared" si="25"/>
        <v>0</v>
      </c>
      <c r="F377" s="13">
        <f t="shared" si="26"/>
        <v>0</v>
      </c>
    </row>
    <row r="378" spans="2:6" s="16" customFormat="1" x14ac:dyDescent="0.25">
      <c r="B378" s="9">
        <f>+IF(MAX(B$7:B377)=$F$2,"",B377+1)</f>
        <v>371</v>
      </c>
      <c r="C378" s="10">
        <f t="shared" si="27"/>
        <v>0</v>
      </c>
      <c r="D378" s="11">
        <f t="shared" si="24"/>
        <v>0</v>
      </c>
      <c r="E378" s="12">
        <f t="shared" si="25"/>
        <v>0</v>
      </c>
      <c r="F378" s="13">
        <f t="shared" si="26"/>
        <v>0</v>
      </c>
    </row>
    <row r="379" spans="2:6" s="16" customFormat="1" x14ac:dyDescent="0.25">
      <c r="B379" s="9">
        <f>+IF(MAX(B$7:B378)=$F$2,"",B378+1)</f>
        <v>372</v>
      </c>
      <c r="C379" s="10">
        <f t="shared" si="27"/>
        <v>0</v>
      </c>
      <c r="D379" s="11">
        <f t="shared" si="24"/>
        <v>0</v>
      </c>
      <c r="E379" s="12">
        <f t="shared" si="25"/>
        <v>0</v>
      </c>
      <c r="F379" s="13">
        <f t="shared" si="26"/>
        <v>0</v>
      </c>
    </row>
    <row r="380" spans="2:6" s="16" customFormat="1" x14ac:dyDescent="0.25">
      <c r="B380" s="9">
        <f>+IF(MAX(B$7:B379)=$F$2,"",B379+1)</f>
        <v>373</v>
      </c>
      <c r="C380" s="10">
        <f t="shared" si="27"/>
        <v>0</v>
      </c>
      <c r="D380" s="11">
        <f t="shared" si="24"/>
        <v>0</v>
      </c>
      <c r="E380" s="12">
        <f t="shared" si="25"/>
        <v>0</v>
      </c>
      <c r="F380" s="13">
        <f t="shared" si="26"/>
        <v>0</v>
      </c>
    </row>
    <row r="381" spans="2:6" s="16" customFormat="1" x14ac:dyDescent="0.25">
      <c r="B381" s="9">
        <f>+IF(MAX(B$7:B380)=$F$2,"",B380+1)</f>
        <v>374</v>
      </c>
      <c r="C381" s="10">
        <f t="shared" si="27"/>
        <v>0</v>
      </c>
      <c r="D381" s="11">
        <f t="shared" si="24"/>
        <v>0</v>
      </c>
      <c r="E381" s="12">
        <f t="shared" si="25"/>
        <v>0</v>
      </c>
      <c r="F381" s="13">
        <f t="shared" si="26"/>
        <v>0</v>
      </c>
    </row>
    <row r="382" spans="2:6" s="16" customFormat="1" x14ac:dyDescent="0.25">
      <c r="B382" s="9">
        <f>+IF(MAX(B$7:B381)=$F$2,"",B381+1)</f>
        <v>375</v>
      </c>
      <c r="C382" s="10">
        <f t="shared" si="27"/>
        <v>0</v>
      </c>
      <c r="D382" s="11">
        <f t="shared" si="24"/>
        <v>0</v>
      </c>
      <c r="E382" s="12">
        <f t="shared" si="25"/>
        <v>0</v>
      </c>
      <c r="F382" s="13">
        <f t="shared" si="26"/>
        <v>0</v>
      </c>
    </row>
    <row r="383" spans="2:6" s="16" customFormat="1" x14ac:dyDescent="0.25">
      <c r="B383" s="9">
        <f>+IF(MAX(B$7:B382)=$F$2,"",B382+1)</f>
        <v>376</v>
      </c>
      <c r="C383" s="10">
        <f t="shared" si="27"/>
        <v>0</v>
      </c>
      <c r="D383" s="11">
        <f t="shared" si="24"/>
        <v>0</v>
      </c>
      <c r="E383" s="12">
        <f t="shared" si="25"/>
        <v>0</v>
      </c>
      <c r="F383" s="13">
        <f t="shared" si="26"/>
        <v>0</v>
      </c>
    </row>
    <row r="384" spans="2:6" s="16" customFormat="1" x14ac:dyDescent="0.25">
      <c r="B384" s="9">
        <f>+IF(MAX(B$7:B383)=$F$2,"",B383+1)</f>
        <v>377</v>
      </c>
      <c r="C384" s="10">
        <f t="shared" si="27"/>
        <v>0</v>
      </c>
      <c r="D384" s="11">
        <f t="shared" si="24"/>
        <v>0</v>
      </c>
      <c r="E384" s="12">
        <f t="shared" si="25"/>
        <v>0</v>
      </c>
      <c r="F384" s="13">
        <f t="shared" si="26"/>
        <v>0</v>
      </c>
    </row>
    <row r="385" spans="2:6" s="16" customFormat="1" x14ac:dyDescent="0.25">
      <c r="B385" s="9">
        <f>+IF(MAX(B$7:B384)=$F$2,"",B384+1)</f>
        <v>378</v>
      </c>
      <c r="C385" s="10">
        <f t="shared" si="27"/>
        <v>0</v>
      </c>
      <c r="D385" s="11">
        <f t="shared" si="24"/>
        <v>0</v>
      </c>
      <c r="E385" s="12">
        <f t="shared" si="25"/>
        <v>0</v>
      </c>
      <c r="F385" s="13">
        <f t="shared" si="26"/>
        <v>0</v>
      </c>
    </row>
    <row r="386" spans="2:6" s="16" customFormat="1" x14ac:dyDescent="0.25">
      <c r="B386" s="9">
        <f>+IF(MAX(B$7:B385)=$F$2,"",B385+1)</f>
        <v>379</v>
      </c>
      <c r="C386" s="10">
        <f t="shared" si="27"/>
        <v>0</v>
      </c>
      <c r="D386" s="11">
        <f t="shared" si="24"/>
        <v>0</v>
      </c>
      <c r="E386" s="12">
        <f t="shared" si="25"/>
        <v>0</v>
      </c>
      <c r="F386" s="13">
        <f t="shared" si="26"/>
        <v>0</v>
      </c>
    </row>
    <row r="387" spans="2:6" s="16" customFormat="1" x14ac:dyDescent="0.25">
      <c r="B387" s="9">
        <f>+IF(MAX(B$7:B386)=$F$2,"",B386+1)</f>
        <v>380</v>
      </c>
      <c r="C387" s="10">
        <f t="shared" si="27"/>
        <v>0</v>
      </c>
      <c r="D387" s="11">
        <f t="shared" si="24"/>
        <v>0</v>
      </c>
      <c r="E387" s="12">
        <f t="shared" si="25"/>
        <v>0</v>
      </c>
      <c r="F387" s="13">
        <f t="shared" si="26"/>
        <v>0</v>
      </c>
    </row>
    <row r="388" spans="2:6" s="16" customFormat="1" x14ac:dyDescent="0.25">
      <c r="B388" s="9">
        <f>+IF(MAX(B$7:B387)=$F$2,"",B387+1)</f>
        <v>381</v>
      </c>
      <c r="C388" s="10">
        <f t="shared" si="27"/>
        <v>0</v>
      </c>
      <c r="D388" s="11">
        <f t="shared" si="24"/>
        <v>0</v>
      </c>
      <c r="E388" s="12">
        <f t="shared" si="25"/>
        <v>0</v>
      </c>
      <c r="F388" s="13">
        <f t="shared" si="26"/>
        <v>0</v>
      </c>
    </row>
    <row r="389" spans="2:6" s="16" customFormat="1" x14ac:dyDescent="0.25">
      <c r="B389" s="9">
        <f>+IF(MAX(B$7:B388)=$F$2,"",B388+1)</f>
        <v>382</v>
      </c>
      <c r="C389" s="10">
        <f t="shared" si="27"/>
        <v>0</v>
      </c>
      <c r="D389" s="11">
        <f t="shared" si="24"/>
        <v>0</v>
      </c>
      <c r="E389" s="12">
        <f t="shared" si="25"/>
        <v>0</v>
      </c>
      <c r="F389" s="13">
        <f t="shared" si="26"/>
        <v>0</v>
      </c>
    </row>
    <row r="390" spans="2:6" s="16" customFormat="1" x14ac:dyDescent="0.25">
      <c r="B390" s="9">
        <f>+IF(MAX(B$7:B389)=$F$2,"",B389+1)</f>
        <v>383</v>
      </c>
      <c r="C390" s="10">
        <f t="shared" si="27"/>
        <v>0</v>
      </c>
      <c r="D390" s="11">
        <f t="shared" si="24"/>
        <v>0</v>
      </c>
      <c r="E390" s="12">
        <f t="shared" si="25"/>
        <v>0</v>
      </c>
      <c r="F390" s="13">
        <f t="shared" si="26"/>
        <v>0</v>
      </c>
    </row>
    <row r="391" spans="2:6" s="16" customFormat="1" x14ac:dyDescent="0.25">
      <c r="B391" s="9">
        <f>+IF(MAX(B$7:B390)=$F$2,"",B390+1)</f>
        <v>384</v>
      </c>
      <c r="C391" s="10">
        <f t="shared" si="27"/>
        <v>0</v>
      </c>
      <c r="D391" s="11">
        <f t="shared" si="24"/>
        <v>0</v>
      </c>
      <c r="E391" s="12">
        <f t="shared" si="25"/>
        <v>0</v>
      </c>
      <c r="F391" s="13">
        <f t="shared" si="26"/>
        <v>0</v>
      </c>
    </row>
    <row r="392" spans="2:6" s="16" customFormat="1" x14ac:dyDescent="0.25">
      <c r="B392" s="9">
        <f>+IF(MAX(B$7:B391)=$F$2,"",B391+1)</f>
        <v>385</v>
      </c>
      <c r="C392" s="10">
        <f t="shared" si="27"/>
        <v>0</v>
      </c>
      <c r="D392" s="11">
        <f t="shared" si="24"/>
        <v>0</v>
      </c>
      <c r="E392" s="12">
        <f t="shared" si="25"/>
        <v>0</v>
      </c>
      <c r="F392" s="13">
        <f t="shared" si="26"/>
        <v>0</v>
      </c>
    </row>
    <row r="393" spans="2:6" s="16" customFormat="1" x14ac:dyDescent="0.25">
      <c r="B393" s="9">
        <f>+IF(MAX(B$7:B392)=$F$2,"",B392+1)</f>
        <v>386</v>
      </c>
      <c r="C393" s="10">
        <f t="shared" si="27"/>
        <v>0</v>
      </c>
      <c r="D393" s="11">
        <f t="shared" si="24"/>
        <v>0</v>
      </c>
      <c r="E393" s="12">
        <f t="shared" si="25"/>
        <v>0</v>
      </c>
      <c r="F393" s="13">
        <f t="shared" si="26"/>
        <v>0</v>
      </c>
    </row>
    <row r="394" spans="2:6" s="16" customFormat="1" x14ac:dyDescent="0.25">
      <c r="B394" s="9">
        <f>+IF(MAX(B$7:B393)=$F$2,"",B393+1)</f>
        <v>387</v>
      </c>
      <c r="C394" s="10">
        <f t="shared" si="27"/>
        <v>0</v>
      </c>
      <c r="D394" s="11">
        <f t="shared" si="24"/>
        <v>0</v>
      </c>
      <c r="E394" s="12">
        <f t="shared" si="25"/>
        <v>0</v>
      </c>
      <c r="F394" s="13">
        <f t="shared" si="26"/>
        <v>0</v>
      </c>
    </row>
    <row r="395" spans="2:6" s="16" customFormat="1" x14ac:dyDescent="0.25">
      <c r="B395" s="9">
        <f>+IF(MAX(B$7:B394)=$F$2,"",B394+1)</f>
        <v>388</v>
      </c>
      <c r="C395" s="10">
        <f t="shared" si="27"/>
        <v>0</v>
      </c>
      <c r="D395" s="11">
        <f t="shared" si="24"/>
        <v>0</v>
      </c>
      <c r="E395" s="12">
        <f t="shared" si="25"/>
        <v>0</v>
      </c>
      <c r="F395" s="13">
        <f t="shared" si="26"/>
        <v>0</v>
      </c>
    </row>
    <row r="396" spans="2:6" s="16" customFormat="1" x14ac:dyDescent="0.25">
      <c r="B396" s="9">
        <f>+IF(MAX(B$7:B395)=$F$2,"",B395+1)</f>
        <v>389</v>
      </c>
      <c r="C396" s="10">
        <f t="shared" si="27"/>
        <v>0</v>
      </c>
      <c r="D396" s="11">
        <f t="shared" si="24"/>
        <v>0</v>
      </c>
      <c r="E396" s="12">
        <f t="shared" si="25"/>
        <v>0</v>
      </c>
      <c r="F396" s="13">
        <f t="shared" si="26"/>
        <v>0</v>
      </c>
    </row>
    <row r="397" spans="2:6" s="16" customFormat="1" x14ac:dyDescent="0.25">
      <c r="B397" s="9">
        <f>+IF(MAX(B$7:B396)=$F$2,"",B396+1)</f>
        <v>390</v>
      </c>
      <c r="C397" s="10">
        <f t="shared" si="27"/>
        <v>0</v>
      </c>
      <c r="D397" s="11">
        <f t="shared" si="24"/>
        <v>0</v>
      </c>
      <c r="E397" s="12">
        <f t="shared" si="25"/>
        <v>0</v>
      </c>
      <c r="F397" s="13">
        <f t="shared" si="26"/>
        <v>0</v>
      </c>
    </row>
    <row r="398" spans="2:6" s="16" customFormat="1" x14ac:dyDescent="0.25">
      <c r="B398" s="9">
        <f>+IF(MAX(B$7:B397)=$F$2,"",B397+1)</f>
        <v>391</v>
      </c>
      <c r="C398" s="10">
        <f t="shared" si="27"/>
        <v>0</v>
      </c>
      <c r="D398" s="11">
        <f t="shared" si="24"/>
        <v>0</v>
      </c>
      <c r="E398" s="12">
        <f t="shared" si="25"/>
        <v>0</v>
      </c>
      <c r="F398" s="13">
        <f t="shared" si="26"/>
        <v>0</v>
      </c>
    </row>
    <row r="399" spans="2:6" s="16" customFormat="1" x14ac:dyDescent="0.25">
      <c r="B399" s="9">
        <f>+IF(MAX(B$7:B398)=$F$2,"",B398+1)</f>
        <v>392</v>
      </c>
      <c r="C399" s="10">
        <f t="shared" si="27"/>
        <v>0</v>
      </c>
      <c r="D399" s="11">
        <f t="shared" si="24"/>
        <v>0</v>
      </c>
      <c r="E399" s="12">
        <f t="shared" si="25"/>
        <v>0</v>
      </c>
      <c r="F399" s="13">
        <f t="shared" si="26"/>
        <v>0</v>
      </c>
    </row>
    <row r="400" spans="2:6" s="16" customFormat="1" x14ac:dyDescent="0.25">
      <c r="B400" s="9">
        <f>+IF(MAX(B$7:B399)=$F$2,"",B399+1)</f>
        <v>393</v>
      </c>
      <c r="C400" s="10">
        <f t="shared" si="27"/>
        <v>0</v>
      </c>
      <c r="D400" s="11">
        <f t="shared" si="24"/>
        <v>0</v>
      </c>
      <c r="E400" s="12">
        <f t="shared" si="25"/>
        <v>0</v>
      </c>
      <c r="F400" s="13">
        <f t="shared" si="26"/>
        <v>0</v>
      </c>
    </row>
    <row r="401" spans="2:6" s="16" customFormat="1" x14ac:dyDescent="0.25">
      <c r="B401" s="9">
        <f>+IF(MAX(B$7:B400)=$F$2,"",B400+1)</f>
        <v>394</v>
      </c>
      <c r="C401" s="10">
        <f t="shared" si="27"/>
        <v>0</v>
      </c>
      <c r="D401" s="11">
        <f t="shared" si="24"/>
        <v>0</v>
      </c>
      <c r="E401" s="12">
        <f t="shared" si="25"/>
        <v>0</v>
      </c>
      <c r="F401" s="13">
        <f t="shared" si="26"/>
        <v>0</v>
      </c>
    </row>
    <row r="402" spans="2:6" s="16" customFormat="1" x14ac:dyDescent="0.25">
      <c r="B402" s="9">
        <f>+IF(MAX(B$7:B401)=$F$2,"",B401+1)</f>
        <v>395</v>
      </c>
      <c r="C402" s="10">
        <f t="shared" si="27"/>
        <v>0</v>
      </c>
      <c r="D402" s="11">
        <f t="shared" si="24"/>
        <v>0</v>
      </c>
      <c r="E402" s="12">
        <f t="shared" si="25"/>
        <v>0</v>
      </c>
      <c r="F402" s="13">
        <f t="shared" si="26"/>
        <v>0</v>
      </c>
    </row>
    <row r="403" spans="2:6" s="16" customFormat="1" x14ac:dyDescent="0.25">
      <c r="B403" s="9">
        <f>+IF(MAX(B$7:B402)=$F$2,"",B402+1)</f>
        <v>396</v>
      </c>
      <c r="C403" s="10">
        <f t="shared" si="27"/>
        <v>0</v>
      </c>
      <c r="D403" s="11">
        <f t="shared" si="24"/>
        <v>0</v>
      </c>
      <c r="E403" s="12">
        <f t="shared" si="25"/>
        <v>0</v>
      </c>
      <c r="F403" s="13">
        <f t="shared" si="26"/>
        <v>0</v>
      </c>
    </row>
    <row r="404" spans="2:6" s="16" customFormat="1" x14ac:dyDescent="0.25">
      <c r="B404" s="9">
        <f>+IF(MAX(B$7:B403)=$F$2,"",B403+1)</f>
        <v>397</v>
      </c>
      <c r="C404" s="10">
        <f t="shared" si="27"/>
        <v>0</v>
      </c>
      <c r="D404" s="11">
        <f t="shared" si="24"/>
        <v>0</v>
      </c>
      <c r="E404" s="12">
        <f t="shared" si="25"/>
        <v>0</v>
      </c>
      <c r="F404" s="13">
        <f t="shared" si="26"/>
        <v>0</v>
      </c>
    </row>
    <row r="405" spans="2:6" s="16" customFormat="1" x14ac:dyDescent="0.25">
      <c r="B405" s="9">
        <f>+IF(MAX(B$7:B404)=$F$2,"",B404+1)</f>
        <v>398</v>
      </c>
      <c r="C405" s="10">
        <f t="shared" si="27"/>
        <v>0</v>
      </c>
      <c r="D405" s="11">
        <f t="shared" si="24"/>
        <v>0</v>
      </c>
      <c r="E405" s="12">
        <f t="shared" si="25"/>
        <v>0</v>
      </c>
      <c r="F405" s="13">
        <f t="shared" si="26"/>
        <v>0</v>
      </c>
    </row>
    <row r="406" spans="2:6" s="16" customFormat="1" x14ac:dyDescent="0.25">
      <c r="B406" s="9">
        <f>+IF(MAX(B$7:B405)=$F$2,"",B405+1)</f>
        <v>399</v>
      </c>
      <c r="C406" s="10">
        <f t="shared" si="27"/>
        <v>0</v>
      </c>
      <c r="D406" s="11">
        <f t="shared" si="24"/>
        <v>0</v>
      </c>
      <c r="E406" s="12">
        <f t="shared" si="25"/>
        <v>0</v>
      </c>
      <c r="F406" s="13">
        <f t="shared" si="26"/>
        <v>0</v>
      </c>
    </row>
    <row r="407" spans="2:6" s="16" customFormat="1" x14ac:dyDescent="0.25">
      <c r="B407" s="9">
        <f>+IF(MAX(B$7:B406)=$F$2,"",B406+1)</f>
        <v>400</v>
      </c>
      <c r="C407" s="10">
        <f t="shared" si="27"/>
        <v>0</v>
      </c>
      <c r="D407" s="11">
        <f t="shared" si="24"/>
        <v>0</v>
      </c>
      <c r="E407" s="12">
        <f t="shared" si="25"/>
        <v>0</v>
      </c>
      <c r="F407" s="13">
        <f t="shared" si="26"/>
        <v>0</v>
      </c>
    </row>
    <row r="408" spans="2:6" s="16" customFormat="1" x14ac:dyDescent="0.25">
      <c r="B408" s="9">
        <f>+IF(MAX(B$7:B407)=$F$2,"",B407+1)</f>
        <v>401</v>
      </c>
      <c r="C408" s="10">
        <f t="shared" si="27"/>
        <v>0</v>
      </c>
      <c r="D408" s="11">
        <f t="shared" si="24"/>
        <v>0</v>
      </c>
      <c r="E408" s="12">
        <f t="shared" si="25"/>
        <v>0</v>
      </c>
      <c r="F408" s="13">
        <f t="shared" si="26"/>
        <v>0</v>
      </c>
    </row>
    <row r="409" spans="2:6" s="16" customFormat="1" x14ac:dyDescent="0.25">
      <c r="B409" s="9">
        <f>+IF(MAX(B$7:B408)=$F$2,"",B408+1)</f>
        <v>402</v>
      </c>
      <c r="C409" s="10">
        <f t="shared" si="27"/>
        <v>0</v>
      </c>
      <c r="D409" s="11">
        <f t="shared" si="24"/>
        <v>0</v>
      </c>
      <c r="E409" s="12">
        <f t="shared" si="25"/>
        <v>0</v>
      </c>
      <c r="F409" s="13">
        <f t="shared" si="26"/>
        <v>0</v>
      </c>
    </row>
    <row r="410" spans="2:6" s="16" customFormat="1" x14ac:dyDescent="0.25">
      <c r="B410" s="9">
        <f>+IF(MAX(B$7:B409)=$F$2,"",B409+1)</f>
        <v>403</v>
      </c>
      <c r="C410" s="10">
        <f t="shared" si="27"/>
        <v>0</v>
      </c>
      <c r="D410" s="11">
        <f t="shared" si="24"/>
        <v>0</v>
      </c>
      <c r="E410" s="12">
        <f t="shared" si="25"/>
        <v>0</v>
      </c>
      <c r="F410" s="13">
        <f t="shared" si="26"/>
        <v>0</v>
      </c>
    </row>
    <row r="411" spans="2:6" s="16" customFormat="1" x14ac:dyDescent="0.25">
      <c r="B411" s="9">
        <f>+IF(MAX(B$7:B410)=$F$2,"",B410+1)</f>
        <v>404</v>
      </c>
      <c r="C411" s="10">
        <f t="shared" si="27"/>
        <v>0</v>
      </c>
      <c r="D411" s="11">
        <f t="shared" si="24"/>
        <v>0</v>
      </c>
      <c r="E411" s="12">
        <f t="shared" si="25"/>
        <v>0</v>
      </c>
      <c r="F411" s="13">
        <f t="shared" si="26"/>
        <v>0</v>
      </c>
    </row>
    <row r="412" spans="2:6" s="16" customFormat="1" x14ac:dyDescent="0.25">
      <c r="B412" s="9">
        <f>+IF(MAX(B$7:B411)=$F$2,"",B411+1)</f>
        <v>405</v>
      </c>
      <c r="C412" s="10">
        <f t="shared" si="27"/>
        <v>0</v>
      </c>
      <c r="D412" s="11">
        <f t="shared" si="24"/>
        <v>0</v>
      </c>
      <c r="E412" s="12">
        <f t="shared" si="25"/>
        <v>0</v>
      </c>
      <c r="F412" s="13">
        <f t="shared" si="26"/>
        <v>0</v>
      </c>
    </row>
    <row r="413" spans="2:6" s="16" customFormat="1" x14ac:dyDescent="0.25">
      <c r="B413" s="9">
        <f>+IF(MAX(B$7:B412)=$F$2,"",B412+1)</f>
        <v>406</v>
      </c>
      <c r="C413" s="10">
        <f t="shared" si="27"/>
        <v>0</v>
      </c>
      <c r="D413" s="11">
        <f t="shared" si="24"/>
        <v>0</v>
      </c>
      <c r="E413" s="12">
        <f t="shared" si="25"/>
        <v>0</v>
      </c>
      <c r="F413" s="13">
        <f t="shared" si="26"/>
        <v>0</v>
      </c>
    </row>
    <row r="414" spans="2:6" s="16" customFormat="1" x14ac:dyDescent="0.25">
      <c r="B414" s="9">
        <f>+IF(MAX(B$7:B413)=$F$2,"",B413+1)</f>
        <v>407</v>
      </c>
      <c r="C414" s="10">
        <f t="shared" si="27"/>
        <v>0</v>
      </c>
      <c r="D414" s="11">
        <f t="shared" si="24"/>
        <v>0</v>
      </c>
      <c r="E414" s="12">
        <f t="shared" si="25"/>
        <v>0</v>
      </c>
      <c r="F414" s="13">
        <f t="shared" si="26"/>
        <v>0</v>
      </c>
    </row>
    <row r="415" spans="2:6" s="16" customFormat="1" x14ac:dyDescent="0.25">
      <c r="B415" s="9">
        <f>+IF(MAX(B$7:B414)=$F$2,"",B414+1)</f>
        <v>408</v>
      </c>
      <c r="C415" s="10">
        <f t="shared" si="27"/>
        <v>0</v>
      </c>
      <c r="D415" s="11">
        <f t="shared" si="24"/>
        <v>0</v>
      </c>
      <c r="E415" s="12">
        <f t="shared" si="25"/>
        <v>0</v>
      </c>
      <c r="F415" s="13">
        <f t="shared" si="26"/>
        <v>0</v>
      </c>
    </row>
    <row r="416" spans="2:6" s="16" customFormat="1" x14ac:dyDescent="0.25">
      <c r="B416" s="9">
        <f>+IF(MAX(B$7:B415)=$F$2,"",B415+1)</f>
        <v>409</v>
      </c>
      <c r="C416" s="10">
        <f t="shared" si="27"/>
        <v>0</v>
      </c>
      <c r="D416" s="11">
        <f t="shared" si="24"/>
        <v>0</v>
      </c>
      <c r="E416" s="12">
        <f t="shared" si="25"/>
        <v>0</v>
      </c>
      <c r="F416" s="13">
        <f t="shared" si="26"/>
        <v>0</v>
      </c>
    </row>
    <row r="417" spans="2:6" s="16" customFormat="1" x14ac:dyDescent="0.25">
      <c r="B417" s="9">
        <f>+IF(MAX(B$7:B416)=$F$2,"",B416+1)</f>
        <v>410</v>
      </c>
      <c r="C417" s="10">
        <f t="shared" si="27"/>
        <v>0</v>
      </c>
      <c r="D417" s="11">
        <f t="shared" si="24"/>
        <v>0</v>
      </c>
      <c r="E417" s="12">
        <f t="shared" si="25"/>
        <v>0</v>
      </c>
      <c r="F417" s="13">
        <f t="shared" si="26"/>
        <v>0</v>
      </c>
    </row>
    <row r="418" spans="2:6" s="16" customFormat="1" x14ac:dyDescent="0.25">
      <c r="B418" s="9">
        <f>+IF(MAX(B$7:B417)=$F$2,"",B417+1)</f>
        <v>411</v>
      </c>
      <c r="C418" s="10">
        <f t="shared" si="27"/>
        <v>0</v>
      </c>
      <c r="D418" s="11">
        <f t="shared" si="24"/>
        <v>0</v>
      </c>
      <c r="E418" s="12">
        <f t="shared" si="25"/>
        <v>0</v>
      </c>
      <c r="F418" s="13">
        <f t="shared" si="26"/>
        <v>0</v>
      </c>
    </row>
    <row r="419" spans="2:6" s="16" customFormat="1" x14ac:dyDescent="0.25">
      <c r="B419" s="9">
        <f>+IF(MAX(B$7:B418)=$F$2,"",B418+1)</f>
        <v>412</v>
      </c>
      <c r="C419" s="10">
        <f t="shared" si="27"/>
        <v>0</v>
      </c>
      <c r="D419" s="11">
        <f t="shared" si="24"/>
        <v>0</v>
      </c>
      <c r="E419" s="12">
        <f t="shared" si="25"/>
        <v>0</v>
      </c>
      <c r="F419" s="13">
        <f t="shared" si="26"/>
        <v>0</v>
      </c>
    </row>
    <row r="420" spans="2:6" s="16" customFormat="1" x14ac:dyDescent="0.25">
      <c r="B420" s="9">
        <f>+IF(MAX(B$7:B419)=$F$2,"",B419+1)</f>
        <v>413</v>
      </c>
      <c r="C420" s="10">
        <f t="shared" si="27"/>
        <v>0</v>
      </c>
      <c r="D420" s="11">
        <f t="shared" si="24"/>
        <v>0</v>
      </c>
      <c r="E420" s="12">
        <f t="shared" si="25"/>
        <v>0</v>
      </c>
      <c r="F420" s="13">
        <f t="shared" si="26"/>
        <v>0</v>
      </c>
    </row>
    <row r="421" spans="2:6" s="16" customFormat="1" x14ac:dyDescent="0.25">
      <c r="B421" s="9">
        <f>+IF(MAX(B$7:B420)=$F$2,"",B420+1)</f>
        <v>414</v>
      </c>
      <c r="C421" s="10">
        <f t="shared" si="27"/>
        <v>0</v>
      </c>
      <c r="D421" s="11">
        <f t="shared" si="24"/>
        <v>0</v>
      </c>
      <c r="E421" s="12">
        <f t="shared" si="25"/>
        <v>0</v>
      </c>
      <c r="F421" s="13">
        <f t="shared" si="26"/>
        <v>0</v>
      </c>
    </row>
    <row r="422" spans="2:6" s="16" customFormat="1" x14ac:dyDescent="0.25">
      <c r="B422" s="9">
        <f>+IF(MAX(B$7:B421)=$F$2,"",B421+1)</f>
        <v>415</v>
      </c>
      <c r="C422" s="10">
        <f t="shared" si="27"/>
        <v>0</v>
      </c>
      <c r="D422" s="11">
        <f t="shared" si="24"/>
        <v>0</v>
      </c>
      <c r="E422" s="12">
        <f t="shared" si="25"/>
        <v>0</v>
      </c>
      <c r="F422" s="13">
        <f t="shared" si="26"/>
        <v>0</v>
      </c>
    </row>
    <row r="423" spans="2:6" s="16" customFormat="1" x14ac:dyDescent="0.25">
      <c r="B423" s="9">
        <f>+IF(MAX(B$7:B422)=$F$2,"",B422+1)</f>
        <v>416</v>
      </c>
      <c r="C423" s="10">
        <f t="shared" si="27"/>
        <v>0</v>
      </c>
      <c r="D423" s="11">
        <f t="shared" si="24"/>
        <v>0</v>
      </c>
      <c r="E423" s="12">
        <f t="shared" si="25"/>
        <v>0</v>
      </c>
      <c r="F423" s="13">
        <f t="shared" si="26"/>
        <v>0</v>
      </c>
    </row>
    <row r="424" spans="2:6" s="16" customFormat="1" x14ac:dyDescent="0.25">
      <c r="B424" s="9">
        <f>+IF(MAX(B$7:B423)=$F$2,"",B423+1)</f>
        <v>417</v>
      </c>
      <c r="C424" s="10">
        <f t="shared" si="27"/>
        <v>0</v>
      </c>
      <c r="D424" s="11">
        <f t="shared" si="24"/>
        <v>0</v>
      </c>
      <c r="E424" s="12">
        <f t="shared" si="25"/>
        <v>0</v>
      </c>
      <c r="F424" s="13">
        <f t="shared" si="26"/>
        <v>0</v>
      </c>
    </row>
    <row r="425" spans="2:6" s="16" customFormat="1" x14ac:dyDescent="0.25">
      <c r="B425" s="9">
        <f>+IF(MAX(B$7:B424)=$F$2,"",B424+1)</f>
        <v>418</v>
      </c>
      <c r="C425" s="10">
        <f t="shared" si="27"/>
        <v>0</v>
      </c>
      <c r="D425" s="11">
        <f t="shared" si="24"/>
        <v>0</v>
      </c>
      <c r="E425" s="12">
        <f t="shared" si="25"/>
        <v>0</v>
      </c>
      <c r="F425" s="13">
        <f t="shared" si="26"/>
        <v>0</v>
      </c>
    </row>
    <row r="426" spans="2:6" s="16" customFormat="1" x14ac:dyDescent="0.25">
      <c r="B426" s="9">
        <f>+IF(MAX(B$7:B425)=$F$2,"",B425+1)</f>
        <v>419</v>
      </c>
      <c r="C426" s="10">
        <f t="shared" si="27"/>
        <v>0</v>
      </c>
      <c r="D426" s="11">
        <f t="shared" si="24"/>
        <v>0</v>
      </c>
      <c r="E426" s="12">
        <f t="shared" si="25"/>
        <v>0</v>
      </c>
      <c r="F426" s="13">
        <f t="shared" si="26"/>
        <v>0</v>
      </c>
    </row>
    <row r="427" spans="2:6" s="16" customFormat="1" x14ac:dyDescent="0.25">
      <c r="B427" s="9">
        <f>+IF(MAX(B$7:B426)=$F$2,"",B426+1)</f>
        <v>420</v>
      </c>
      <c r="C427" s="10">
        <f t="shared" si="27"/>
        <v>0</v>
      </c>
      <c r="D427" s="11">
        <f t="shared" si="24"/>
        <v>0</v>
      </c>
      <c r="E427" s="12">
        <f t="shared" si="25"/>
        <v>0</v>
      </c>
      <c r="F427" s="13">
        <f t="shared" si="26"/>
        <v>0</v>
      </c>
    </row>
    <row r="428" spans="2:6" s="16" customFormat="1" x14ac:dyDescent="0.25">
      <c r="B428" s="9">
        <f>+IF(MAX(B$7:B427)=$F$2,"",B427+1)</f>
        <v>421</v>
      </c>
      <c r="C428" s="10">
        <f t="shared" si="27"/>
        <v>0</v>
      </c>
      <c r="D428" s="11">
        <f t="shared" si="24"/>
        <v>0</v>
      </c>
      <c r="E428" s="12">
        <f t="shared" si="25"/>
        <v>0</v>
      </c>
      <c r="F428" s="13">
        <f t="shared" si="26"/>
        <v>0</v>
      </c>
    </row>
    <row r="429" spans="2:6" s="16" customFormat="1" x14ac:dyDescent="0.25">
      <c r="B429" s="9">
        <f>+IF(MAX(B$7:B428)=$F$2,"",B428+1)</f>
        <v>422</v>
      </c>
      <c r="C429" s="10">
        <f t="shared" si="27"/>
        <v>0</v>
      </c>
      <c r="D429" s="11">
        <f t="shared" si="24"/>
        <v>0</v>
      </c>
      <c r="E429" s="12">
        <f t="shared" si="25"/>
        <v>0</v>
      </c>
      <c r="F429" s="13">
        <f t="shared" si="26"/>
        <v>0</v>
      </c>
    </row>
    <row r="430" spans="2:6" s="16" customFormat="1" x14ac:dyDescent="0.25">
      <c r="B430" s="9">
        <f>+IF(MAX(B$7:B429)=$F$2,"",B429+1)</f>
        <v>423</v>
      </c>
      <c r="C430" s="10">
        <f t="shared" si="27"/>
        <v>0</v>
      </c>
      <c r="D430" s="11">
        <f t="shared" si="24"/>
        <v>0</v>
      </c>
      <c r="E430" s="12">
        <f t="shared" si="25"/>
        <v>0</v>
      </c>
      <c r="F430" s="13">
        <f t="shared" si="26"/>
        <v>0</v>
      </c>
    </row>
    <row r="431" spans="2:6" s="16" customFormat="1" x14ac:dyDescent="0.25">
      <c r="B431" s="9">
        <f>+IF(MAX(B$7:B430)=$F$2,"",B430+1)</f>
        <v>424</v>
      </c>
      <c r="C431" s="10">
        <f t="shared" si="27"/>
        <v>0</v>
      </c>
      <c r="D431" s="11">
        <f t="shared" si="24"/>
        <v>0</v>
      </c>
      <c r="E431" s="12">
        <f t="shared" si="25"/>
        <v>0</v>
      </c>
      <c r="F431" s="13">
        <f t="shared" si="26"/>
        <v>0</v>
      </c>
    </row>
    <row r="432" spans="2:6" s="16" customFormat="1" x14ac:dyDescent="0.25">
      <c r="B432" s="9">
        <f>+IF(MAX(B$7:B431)=$F$2,"",B431+1)</f>
        <v>425</v>
      </c>
      <c r="C432" s="10">
        <f t="shared" si="27"/>
        <v>0</v>
      </c>
      <c r="D432" s="11">
        <f t="shared" ref="D432:D495" si="28">+IF(B432="","",IF(B432&gt;$F$2,0,IF(B432=$F$2,C431,IF($E$609="francese",F432-E432,$C$7/$F$2))))</f>
        <v>0</v>
      </c>
      <c r="E432" s="12">
        <f t="shared" ref="E432:E495" si="29">+IF(B432="","",ROUND(C431*$D$4/$D$3,2))</f>
        <v>0</v>
      </c>
      <c r="F432" s="13">
        <f t="shared" ref="F432:F495" si="30">IF(B432="","",IF(B432&gt;$F$2,0,IF($E$609="francese",-PMT($D$4/$D$3,$F$2,$C$7,0,0),D432+E432)))</f>
        <v>0</v>
      </c>
    </row>
    <row r="433" spans="2:6" s="16" customFormat="1" x14ac:dyDescent="0.25">
      <c r="B433" s="9">
        <f>+IF(MAX(B$7:B432)=$F$2,"",B432+1)</f>
        <v>426</v>
      </c>
      <c r="C433" s="10">
        <f t="shared" ref="C433:C496" si="31">+IF(B433="","",C432-D433)</f>
        <v>0</v>
      </c>
      <c r="D433" s="11">
        <f t="shared" si="28"/>
        <v>0</v>
      </c>
      <c r="E433" s="12">
        <f t="shared" si="29"/>
        <v>0</v>
      </c>
      <c r="F433" s="13">
        <f t="shared" si="30"/>
        <v>0</v>
      </c>
    </row>
    <row r="434" spans="2:6" s="16" customFormat="1" x14ac:dyDescent="0.25">
      <c r="B434" s="9">
        <f>+IF(MAX(B$7:B433)=$F$2,"",B433+1)</f>
        <v>427</v>
      </c>
      <c r="C434" s="10">
        <f t="shared" si="31"/>
        <v>0</v>
      </c>
      <c r="D434" s="11">
        <f t="shared" si="28"/>
        <v>0</v>
      </c>
      <c r="E434" s="12">
        <f t="shared" si="29"/>
        <v>0</v>
      </c>
      <c r="F434" s="13">
        <f t="shared" si="30"/>
        <v>0</v>
      </c>
    </row>
    <row r="435" spans="2:6" s="16" customFormat="1" x14ac:dyDescent="0.25">
      <c r="B435" s="9">
        <f>+IF(MAX(B$7:B434)=$F$2,"",B434+1)</f>
        <v>428</v>
      </c>
      <c r="C435" s="10">
        <f t="shared" si="31"/>
        <v>0</v>
      </c>
      <c r="D435" s="11">
        <f t="shared" si="28"/>
        <v>0</v>
      </c>
      <c r="E435" s="12">
        <f t="shared" si="29"/>
        <v>0</v>
      </c>
      <c r="F435" s="13">
        <f t="shared" si="30"/>
        <v>0</v>
      </c>
    </row>
    <row r="436" spans="2:6" s="16" customFormat="1" x14ac:dyDescent="0.25">
      <c r="B436" s="9">
        <f>+IF(MAX(B$7:B435)=$F$2,"",B435+1)</f>
        <v>429</v>
      </c>
      <c r="C436" s="10">
        <f t="shared" si="31"/>
        <v>0</v>
      </c>
      <c r="D436" s="11">
        <f t="shared" si="28"/>
        <v>0</v>
      </c>
      <c r="E436" s="12">
        <f t="shared" si="29"/>
        <v>0</v>
      </c>
      <c r="F436" s="13">
        <f t="shared" si="30"/>
        <v>0</v>
      </c>
    </row>
    <row r="437" spans="2:6" s="16" customFormat="1" x14ac:dyDescent="0.25">
      <c r="B437" s="9">
        <f>+IF(MAX(B$7:B436)=$F$2,"",B436+1)</f>
        <v>430</v>
      </c>
      <c r="C437" s="10">
        <f t="shared" si="31"/>
        <v>0</v>
      </c>
      <c r="D437" s="11">
        <f t="shared" si="28"/>
        <v>0</v>
      </c>
      <c r="E437" s="12">
        <f t="shared" si="29"/>
        <v>0</v>
      </c>
      <c r="F437" s="13">
        <f t="shared" si="30"/>
        <v>0</v>
      </c>
    </row>
    <row r="438" spans="2:6" s="16" customFormat="1" x14ac:dyDescent="0.25">
      <c r="B438" s="9">
        <f>+IF(MAX(B$7:B437)=$F$2,"",B437+1)</f>
        <v>431</v>
      </c>
      <c r="C438" s="10">
        <f t="shared" si="31"/>
        <v>0</v>
      </c>
      <c r="D438" s="11">
        <f t="shared" si="28"/>
        <v>0</v>
      </c>
      <c r="E438" s="12">
        <f t="shared" si="29"/>
        <v>0</v>
      </c>
      <c r="F438" s="13">
        <f t="shared" si="30"/>
        <v>0</v>
      </c>
    </row>
    <row r="439" spans="2:6" s="16" customFormat="1" x14ac:dyDescent="0.25">
      <c r="B439" s="9">
        <f>+IF(MAX(B$7:B438)=$F$2,"",B438+1)</f>
        <v>432</v>
      </c>
      <c r="C439" s="10">
        <f t="shared" si="31"/>
        <v>0</v>
      </c>
      <c r="D439" s="11">
        <f t="shared" si="28"/>
        <v>0</v>
      </c>
      <c r="E439" s="12">
        <f t="shared" si="29"/>
        <v>0</v>
      </c>
      <c r="F439" s="13">
        <f t="shared" si="30"/>
        <v>0</v>
      </c>
    </row>
    <row r="440" spans="2:6" s="16" customFormat="1" x14ac:dyDescent="0.25">
      <c r="B440" s="9">
        <f>+IF(MAX(B$7:B439)=$F$2,"",B439+1)</f>
        <v>433</v>
      </c>
      <c r="C440" s="10">
        <f t="shared" si="31"/>
        <v>0</v>
      </c>
      <c r="D440" s="11">
        <f t="shared" si="28"/>
        <v>0</v>
      </c>
      <c r="E440" s="12">
        <f t="shared" si="29"/>
        <v>0</v>
      </c>
      <c r="F440" s="13">
        <f t="shared" si="30"/>
        <v>0</v>
      </c>
    </row>
    <row r="441" spans="2:6" s="16" customFormat="1" x14ac:dyDescent="0.25">
      <c r="B441" s="9">
        <f>+IF(MAX(B$7:B440)=$F$2,"",B440+1)</f>
        <v>434</v>
      </c>
      <c r="C441" s="10">
        <f t="shared" si="31"/>
        <v>0</v>
      </c>
      <c r="D441" s="11">
        <f t="shared" si="28"/>
        <v>0</v>
      </c>
      <c r="E441" s="12">
        <f t="shared" si="29"/>
        <v>0</v>
      </c>
      <c r="F441" s="13">
        <f t="shared" si="30"/>
        <v>0</v>
      </c>
    </row>
    <row r="442" spans="2:6" s="16" customFormat="1" x14ac:dyDescent="0.25">
      <c r="B442" s="9">
        <f>+IF(MAX(B$7:B441)=$F$2,"",B441+1)</f>
        <v>435</v>
      </c>
      <c r="C442" s="10">
        <f t="shared" si="31"/>
        <v>0</v>
      </c>
      <c r="D442" s="11">
        <f t="shared" si="28"/>
        <v>0</v>
      </c>
      <c r="E442" s="12">
        <f t="shared" si="29"/>
        <v>0</v>
      </c>
      <c r="F442" s="13">
        <f t="shared" si="30"/>
        <v>0</v>
      </c>
    </row>
    <row r="443" spans="2:6" s="16" customFormat="1" x14ac:dyDescent="0.25">
      <c r="B443" s="9">
        <f>+IF(MAX(B$7:B442)=$F$2,"",B442+1)</f>
        <v>436</v>
      </c>
      <c r="C443" s="10">
        <f t="shared" si="31"/>
        <v>0</v>
      </c>
      <c r="D443" s="11">
        <f t="shared" si="28"/>
        <v>0</v>
      </c>
      <c r="E443" s="12">
        <f t="shared" si="29"/>
        <v>0</v>
      </c>
      <c r="F443" s="13">
        <f t="shared" si="30"/>
        <v>0</v>
      </c>
    </row>
    <row r="444" spans="2:6" s="16" customFormat="1" x14ac:dyDescent="0.25">
      <c r="B444" s="9">
        <f>+IF(MAX(B$7:B443)=$F$2,"",B443+1)</f>
        <v>437</v>
      </c>
      <c r="C444" s="10">
        <f t="shared" si="31"/>
        <v>0</v>
      </c>
      <c r="D444" s="11">
        <f t="shared" si="28"/>
        <v>0</v>
      </c>
      <c r="E444" s="12">
        <f t="shared" si="29"/>
        <v>0</v>
      </c>
      <c r="F444" s="13">
        <f t="shared" si="30"/>
        <v>0</v>
      </c>
    </row>
    <row r="445" spans="2:6" s="16" customFormat="1" x14ac:dyDescent="0.25">
      <c r="B445" s="9">
        <f>+IF(MAX(B$7:B444)=$F$2,"",B444+1)</f>
        <v>438</v>
      </c>
      <c r="C445" s="10">
        <f t="shared" si="31"/>
        <v>0</v>
      </c>
      <c r="D445" s="11">
        <f t="shared" si="28"/>
        <v>0</v>
      </c>
      <c r="E445" s="12">
        <f t="shared" si="29"/>
        <v>0</v>
      </c>
      <c r="F445" s="13">
        <f t="shared" si="30"/>
        <v>0</v>
      </c>
    </row>
    <row r="446" spans="2:6" s="16" customFormat="1" x14ac:dyDescent="0.25">
      <c r="B446" s="9">
        <f>+IF(MAX(B$7:B445)=$F$2,"",B445+1)</f>
        <v>439</v>
      </c>
      <c r="C446" s="10">
        <f t="shared" si="31"/>
        <v>0</v>
      </c>
      <c r="D446" s="11">
        <f t="shared" si="28"/>
        <v>0</v>
      </c>
      <c r="E446" s="12">
        <f t="shared" si="29"/>
        <v>0</v>
      </c>
      <c r="F446" s="13">
        <f t="shared" si="30"/>
        <v>0</v>
      </c>
    </row>
    <row r="447" spans="2:6" s="16" customFormat="1" x14ac:dyDescent="0.25">
      <c r="B447" s="9">
        <f>+IF(MAX(B$7:B446)=$F$2,"",B446+1)</f>
        <v>440</v>
      </c>
      <c r="C447" s="10">
        <f t="shared" si="31"/>
        <v>0</v>
      </c>
      <c r="D447" s="11">
        <f t="shared" si="28"/>
        <v>0</v>
      </c>
      <c r="E447" s="12">
        <f t="shared" si="29"/>
        <v>0</v>
      </c>
      <c r="F447" s="13">
        <f t="shared" si="30"/>
        <v>0</v>
      </c>
    </row>
    <row r="448" spans="2:6" s="16" customFormat="1" x14ac:dyDescent="0.25">
      <c r="B448" s="9">
        <f>+IF(MAX(B$7:B447)=$F$2,"",B447+1)</f>
        <v>441</v>
      </c>
      <c r="C448" s="10">
        <f t="shared" si="31"/>
        <v>0</v>
      </c>
      <c r="D448" s="11">
        <f t="shared" si="28"/>
        <v>0</v>
      </c>
      <c r="E448" s="12">
        <f t="shared" si="29"/>
        <v>0</v>
      </c>
      <c r="F448" s="13">
        <f t="shared" si="30"/>
        <v>0</v>
      </c>
    </row>
    <row r="449" spans="2:6" s="16" customFormat="1" x14ac:dyDescent="0.25">
      <c r="B449" s="9">
        <f>+IF(MAX(B$7:B448)=$F$2,"",B448+1)</f>
        <v>442</v>
      </c>
      <c r="C449" s="10">
        <f t="shared" si="31"/>
        <v>0</v>
      </c>
      <c r="D449" s="11">
        <f t="shared" si="28"/>
        <v>0</v>
      </c>
      <c r="E449" s="12">
        <f t="shared" si="29"/>
        <v>0</v>
      </c>
      <c r="F449" s="13">
        <f t="shared" si="30"/>
        <v>0</v>
      </c>
    </row>
    <row r="450" spans="2:6" s="16" customFormat="1" x14ac:dyDescent="0.25">
      <c r="B450" s="9">
        <f>+IF(MAX(B$7:B449)=$F$2,"",B449+1)</f>
        <v>443</v>
      </c>
      <c r="C450" s="10">
        <f t="shared" si="31"/>
        <v>0</v>
      </c>
      <c r="D450" s="11">
        <f t="shared" si="28"/>
        <v>0</v>
      </c>
      <c r="E450" s="12">
        <f t="shared" si="29"/>
        <v>0</v>
      </c>
      <c r="F450" s="13">
        <f t="shared" si="30"/>
        <v>0</v>
      </c>
    </row>
    <row r="451" spans="2:6" s="16" customFormat="1" x14ac:dyDescent="0.25">
      <c r="B451" s="9">
        <f>+IF(MAX(B$7:B450)=$F$2,"",B450+1)</f>
        <v>444</v>
      </c>
      <c r="C451" s="10">
        <f t="shared" si="31"/>
        <v>0</v>
      </c>
      <c r="D451" s="11">
        <f t="shared" si="28"/>
        <v>0</v>
      </c>
      <c r="E451" s="12">
        <f t="shared" si="29"/>
        <v>0</v>
      </c>
      <c r="F451" s="13">
        <f t="shared" si="30"/>
        <v>0</v>
      </c>
    </row>
    <row r="452" spans="2:6" s="16" customFormat="1" x14ac:dyDescent="0.25">
      <c r="B452" s="9">
        <f>+IF(MAX(B$7:B451)=$F$2,"",B451+1)</f>
        <v>445</v>
      </c>
      <c r="C452" s="10">
        <f t="shared" si="31"/>
        <v>0</v>
      </c>
      <c r="D452" s="11">
        <f t="shared" si="28"/>
        <v>0</v>
      </c>
      <c r="E452" s="12">
        <f t="shared" si="29"/>
        <v>0</v>
      </c>
      <c r="F452" s="13">
        <f t="shared" si="30"/>
        <v>0</v>
      </c>
    </row>
    <row r="453" spans="2:6" s="16" customFormat="1" x14ac:dyDescent="0.25">
      <c r="B453" s="9">
        <f>+IF(MAX(B$7:B452)=$F$2,"",B452+1)</f>
        <v>446</v>
      </c>
      <c r="C453" s="10">
        <f t="shared" si="31"/>
        <v>0</v>
      </c>
      <c r="D453" s="11">
        <f t="shared" si="28"/>
        <v>0</v>
      </c>
      <c r="E453" s="12">
        <f t="shared" si="29"/>
        <v>0</v>
      </c>
      <c r="F453" s="13">
        <f t="shared" si="30"/>
        <v>0</v>
      </c>
    </row>
    <row r="454" spans="2:6" s="16" customFormat="1" x14ac:dyDescent="0.25">
      <c r="B454" s="9">
        <f>+IF(MAX(B$7:B453)=$F$2,"",B453+1)</f>
        <v>447</v>
      </c>
      <c r="C454" s="10">
        <f t="shared" si="31"/>
        <v>0</v>
      </c>
      <c r="D454" s="11">
        <f t="shared" si="28"/>
        <v>0</v>
      </c>
      <c r="E454" s="12">
        <f t="shared" si="29"/>
        <v>0</v>
      </c>
      <c r="F454" s="13">
        <f t="shared" si="30"/>
        <v>0</v>
      </c>
    </row>
    <row r="455" spans="2:6" s="16" customFormat="1" x14ac:dyDescent="0.25">
      <c r="B455" s="9">
        <f>+IF(MAX(B$7:B454)=$F$2,"",B454+1)</f>
        <v>448</v>
      </c>
      <c r="C455" s="10">
        <f t="shared" si="31"/>
        <v>0</v>
      </c>
      <c r="D455" s="11">
        <f t="shared" si="28"/>
        <v>0</v>
      </c>
      <c r="E455" s="12">
        <f t="shared" si="29"/>
        <v>0</v>
      </c>
      <c r="F455" s="13">
        <f t="shared" si="30"/>
        <v>0</v>
      </c>
    </row>
    <row r="456" spans="2:6" s="16" customFormat="1" x14ac:dyDescent="0.25">
      <c r="B456" s="9">
        <f>+IF(MAX(B$7:B455)=$F$2,"",B455+1)</f>
        <v>449</v>
      </c>
      <c r="C456" s="10">
        <f t="shared" si="31"/>
        <v>0</v>
      </c>
      <c r="D456" s="11">
        <f t="shared" si="28"/>
        <v>0</v>
      </c>
      <c r="E456" s="12">
        <f t="shared" si="29"/>
        <v>0</v>
      </c>
      <c r="F456" s="13">
        <f t="shared" si="30"/>
        <v>0</v>
      </c>
    </row>
    <row r="457" spans="2:6" s="16" customFormat="1" x14ac:dyDescent="0.25">
      <c r="B457" s="9">
        <f>+IF(MAX(B$7:B456)=$F$2,"",B456+1)</f>
        <v>450</v>
      </c>
      <c r="C457" s="10">
        <f t="shared" si="31"/>
        <v>0</v>
      </c>
      <c r="D457" s="11">
        <f t="shared" si="28"/>
        <v>0</v>
      </c>
      <c r="E457" s="12">
        <f t="shared" si="29"/>
        <v>0</v>
      </c>
      <c r="F457" s="13">
        <f t="shared" si="30"/>
        <v>0</v>
      </c>
    </row>
    <row r="458" spans="2:6" s="16" customFormat="1" x14ac:dyDescent="0.25">
      <c r="B458" s="9">
        <f>+IF(MAX(B$7:B457)=$F$2,"",B457+1)</f>
        <v>451</v>
      </c>
      <c r="C458" s="10">
        <f t="shared" si="31"/>
        <v>0</v>
      </c>
      <c r="D458" s="11">
        <f t="shared" si="28"/>
        <v>0</v>
      </c>
      <c r="E458" s="12">
        <f t="shared" si="29"/>
        <v>0</v>
      </c>
      <c r="F458" s="13">
        <f t="shared" si="30"/>
        <v>0</v>
      </c>
    </row>
    <row r="459" spans="2:6" s="16" customFormat="1" x14ac:dyDescent="0.25">
      <c r="B459" s="9">
        <f>+IF(MAX(B$7:B458)=$F$2,"",B458+1)</f>
        <v>452</v>
      </c>
      <c r="C459" s="10">
        <f t="shared" si="31"/>
        <v>0</v>
      </c>
      <c r="D459" s="11">
        <f t="shared" si="28"/>
        <v>0</v>
      </c>
      <c r="E459" s="12">
        <f t="shared" si="29"/>
        <v>0</v>
      </c>
      <c r="F459" s="13">
        <f t="shared" si="30"/>
        <v>0</v>
      </c>
    </row>
    <row r="460" spans="2:6" s="16" customFormat="1" x14ac:dyDescent="0.25">
      <c r="B460" s="9">
        <f>+IF(MAX(B$7:B459)=$F$2,"",B459+1)</f>
        <v>453</v>
      </c>
      <c r="C460" s="10">
        <f t="shared" si="31"/>
        <v>0</v>
      </c>
      <c r="D460" s="11">
        <f t="shared" si="28"/>
        <v>0</v>
      </c>
      <c r="E460" s="12">
        <f t="shared" si="29"/>
        <v>0</v>
      </c>
      <c r="F460" s="13">
        <f t="shared" si="30"/>
        <v>0</v>
      </c>
    </row>
    <row r="461" spans="2:6" s="16" customFormat="1" x14ac:dyDescent="0.25">
      <c r="B461" s="9">
        <f>+IF(MAX(B$7:B460)=$F$2,"",B460+1)</f>
        <v>454</v>
      </c>
      <c r="C461" s="10">
        <f t="shared" si="31"/>
        <v>0</v>
      </c>
      <c r="D461" s="11">
        <f t="shared" si="28"/>
        <v>0</v>
      </c>
      <c r="E461" s="12">
        <f t="shared" si="29"/>
        <v>0</v>
      </c>
      <c r="F461" s="13">
        <f t="shared" si="30"/>
        <v>0</v>
      </c>
    </row>
    <row r="462" spans="2:6" s="16" customFormat="1" x14ac:dyDescent="0.25">
      <c r="B462" s="9">
        <f>+IF(MAX(B$7:B461)=$F$2,"",B461+1)</f>
        <v>455</v>
      </c>
      <c r="C462" s="10">
        <f t="shared" si="31"/>
        <v>0</v>
      </c>
      <c r="D462" s="11">
        <f t="shared" si="28"/>
        <v>0</v>
      </c>
      <c r="E462" s="12">
        <f t="shared" si="29"/>
        <v>0</v>
      </c>
      <c r="F462" s="13">
        <f t="shared" si="30"/>
        <v>0</v>
      </c>
    </row>
    <row r="463" spans="2:6" s="16" customFormat="1" x14ac:dyDescent="0.25">
      <c r="B463" s="9">
        <f>+IF(MAX(B$7:B462)=$F$2,"",B462+1)</f>
        <v>456</v>
      </c>
      <c r="C463" s="10">
        <f t="shared" si="31"/>
        <v>0</v>
      </c>
      <c r="D463" s="11">
        <f t="shared" si="28"/>
        <v>0</v>
      </c>
      <c r="E463" s="12">
        <f t="shared" si="29"/>
        <v>0</v>
      </c>
      <c r="F463" s="13">
        <f t="shared" si="30"/>
        <v>0</v>
      </c>
    </row>
    <row r="464" spans="2:6" s="16" customFormat="1" x14ac:dyDescent="0.25">
      <c r="B464" s="9">
        <f>+IF(MAX(B$7:B463)=$F$2,"",B463+1)</f>
        <v>457</v>
      </c>
      <c r="C464" s="10">
        <f t="shared" si="31"/>
        <v>0</v>
      </c>
      <c r="D464" s="11">
        <f t="shared" si="28"/>
        <v>0</v>
      </c>
      <c r="E464" s="12">
        <f t="shared" si="29"/>
        <v>0</v>
      </c>
      <c r="F464" s="13">
        <f t="shared" si="30"/>
        <v>0</v>
      </c>
    </row>
    <row r="465" spans="2:6" s="16" customFormat="1" x14ac:dyDescent="0.25">
      <c r="B465" s="9">
        <f>+IF(MAX(B$7:B464)=$F$2,"",B464+1)</f>
        <v>458</v>
      </c>
      <c r="C465" s="10">
        <f t="shared" si="31"/>
        <v>0</v>
      </c>
      <c r="D465" s="11">
        <f t="shared" si="28"/>
        <v>0</v>
      </c>
      <c r="E465" s="12">
        <f t="shared" si="29"/>
        <v>0</v>
      </c>
      <c r="F465" s="13">
        <f t="shared" si="30"/>
        <v>0</v>
      </c>
    </row>
    <row r="466" spans="2:6" s="16" customFormat="1" x14ac:dyDescent="0.25">
      <c r="B466" s="9">
        <f>+IF(MAX(B$7:B465)=$F$2,"",B465+1)</f>
        <v>459</v>
      </c>
      <c r="C466" s="10">
        <f t="shared" si="31"/>
        <v>0</v>
      </c>
      <c r="D466" s="11">
        <f t="shared" si="28"/>
        <v>0</v>
      </c>
      <c r="E466" s="12">
        <f t="shared" si="29"/>
        <v>0</v>
      </c>
      <c r="F466" s="13">
        <f t="shared" si="30"/>
        <v>0</v>
      </c>
    </row>
    <row r="467" spans="2:6" s="16" customFormat="1" x14ac:dyDescent="0.25">
      <c r="B467" s="9">
        <f>+IF(MAX(B$7:B466)=$F$2,"",B466+1)</f>
        <v>460</v>
      </c>
      <c r="C467" s="10">
        <f t="shared" si="31"/>
        <v>0</v>
      </c>
      <c r="D467" s="11">
        <f t="shared" si="28"/>
        <v>0</v>
      </c>
      <c r="E467" s="12">
        <f t="shared" si="29"/>
        <v>0</v>
      </c>
      <c r="F467" s="13">
        <f t="shared" si="30"/>
        <v>0</v>
      </c>
    </row>
    <row r="468" spans="2:6" s="16" customFormat="1" x14ac:dyDescent="0.25">
      <c r="B468" s="9">
        <f>+IF(MAX(B$7:B467)=$F$2,"",B467+1)</f>
        <v>461</v>
      </c>
      <c r="C468" s="10">
        <f t="shared" si="31"/>
        <v>0</v>
      </c>
      <c r="D468" s="11">
        <f t="shared" si="28"/>
        <v>0</v>
      </c>
      <c r="E468" s="12">
        <f t="shared" si="29"/>
        <v>0</v>
      </c>
      <c r="F468" s="13">
        <f t="shared" si="30"/>
        <v>0</v>
      </c>
    </row>
    <row r="469" spans="2:6" s="16" customFormat="1" x14ac:dyDescent="0.25">
      <c r="B469" s="9">
        <f>+IF(MAX(B$7:B468)=$F$2,"",B468+1)</f>
        <v>462</v>
      </c>
      <c r="C469" s="10">
        <f t="shared" si="31"/>
        <v>0</v>
      </c>
      <c r="D469" s="11">
        <f t="shared" si="28"/>
        <v>0</v>
      </c>
      <c r="E469" s="12">
        <f t="shared" si="29"/>
        <v>0</v>
      </c>
      <c r="F469" s="13">
        <f t="shared" si="30"/>
        <v>0</v>
      </c>
    </row>
    <row r="470" spans="2:6" s="16" customFormat="1" x14ac:dyDescent="0.25">
      <c r="B470" s="9">
        <f>+IF(MAX(B$7:B469)=$F$2,"",B469+1)</f>
        <v>463</v>
      </c>
      <c r="C470" s="10">
        <f t="shared" si="31"/>
        <v>0</v>
      </c>
      <c r="D470" s="11">
        <f t="shared" si="28"/>
        <v>0</v>
      </c>
      <c r="E470" s="12">
        <f t="shared" si="29"/>
        <v>0</v>
      </c>
      <c r="F470" s="13">
        <f t="shared" si="30"/>
        <v>0</v>
      </c>
    </row>
    <row r="471" spans="2:6" s="16" customFormat="1" x14ac:dyDescent="0.25">
      <c r="B471" s="9">
        <f>+IF(MAX(B$7:B470)=$F$2,"",B470+1)</f>
        <v>464</v>
      </c>
      <c r="C471" s="10">
        <f t="shared" si="31"/>
        <v>0</v>
      </c>
      <c r="D471" s="11">
        <f t="shared" si="28"/>
        <v>0</v>
      </c>
      <c r="E471" s="12">
        <f t="shared" si="29"/>
        <v>0</v>
      </c>
      <c r="F471" s="13">
        <f t="shared" si="30"/>
        <v>0</v>
      </c>
    </row>
    <row r="472" spans="2:6" s="16" customFormat="1" x14ac:dyDescent="0.25">
      <c r="B472" s="9">
        <f>+IF(MAX(B$7:B471)=$F$2,"",B471+1)</f>
        <v>465</v>
      </c>
      <c r="C472" s="10">
        <f t="shared" si="31"/>
        <v>0</v>
      </c>
      <c r="D472" s="11">
        <f t="shared" si="28"/>
        <v>0</v>
      </c>
      <c r="E472" s="12">
        <f t="shared" si="29"/>
        <v>0</v>
      </c>
      <c r="F472" s="13">
        <f t="shared" si="30"/>
        <v>0</v>
      </c>
    </row>
    <row r="473" spans="2:6" s="16" customFormat="1" x14ac:dyDescent="0.25">
      <c r="B473" s="9">
        <f>+IF(MAX(B$7:B472)=$F$2,"",B472+1)</f>
        <v>466</v>
      </c>
      <c r="C473" s="10">
        <f t="shared" si="31"/>
        <v>0</v>
      </c>
      <c r="D473" s="11">
        <f t="shared" si="28"/>
        <v>0</v>
      </c>
      <c r="E473" s="12">
        <f t="shared" si="29"/>
        <v>0</v>
      </c>
      <c r="F473" s="13">
        <f t="shared" si="30"/>
        <v>0</v>
      </c>
    </row>
    <row r="474" spans="2:6" s="16" customFormat="1" x14ac:dyDescent="0.25">
      <c r="B474" s="9">
        <f>+IF(MAX(B$7:B473)=$F$2,"",B473+1)</f>
        <v>467</v>
      </c>
      <c r="C474" s="10">
        <f t="shared" si="31"/>
        <v>0</v>
      </c>
      <c r="D474" s="11">
        <f t="shared" si="28"/>
        <v>0</v>
      </c>
      <c r="E474" s="12">
        <f t="shared" si="29"/>
        <v>0</v>
      </c>
      <c r="F474" s="13">
        <f t="shared" si="30"/>
        <v>0</v>
      </c>
    </row>
    <row r="475" spans="2:6" s="16" customFormat="1" x14ac:dyDescent="0.25">
      <c r="B475" s="9">
        <f>+IF(MAX(B$7:B474)=$F$2,"",B474+1)</f>
        <v>468</v>
      </c>
      <c r="C475" s="10">
        <f t="shared" si="31"/>
        <v>0</v>
      </c>
      <c r="D475" s="11">
        <f t="shared" si="28"/>
        <v>0</v>
      </c>
      <c r="E475" s="12">
        <f t="shared" si="29"/>
        <v>0</v>
      </c>
      <c r="F475" s="13">
        <f t="shared" si="30"/>
        <v>0</v>
      </c>
    </row>
    <row r="476" spans="2:6" s="16" customFormat="1" x14ac:dyDescent="0.25">
      <c r="B476" s="9">
        <f>+IF(MAX(B$7:B475)=$F$2,"",B475+1)</f>
        <v>469</v>
      </c>
      <c r="C476" s="10">
        <f t="shared" si="31"/>
        <v>0</v>
      </c>
      <c r="D476" s="11">
        <f t="shared" si="28"/>
        <v>0</v>
      </c>
      <c r="E476" s="12">
        <f t="shared" si="29"/>
        <v>0</v>
      </c>
      <c r="F476" s="13">
        <f t="shared" si="30"/>
        <v>0</v>
      </c>
    </row>
    <row r="477" spans="2:6" s="16" customFormat="1" x14ac:dyDescent="0.25">
      <c r="B477" s="9">
        <f>+IF(MAX(B$7:B476)=$F$2,"",B476+1)</f>
        <v>470</v>
      </c>
      <c r="C477" s="10">
        <f t="shared" si="31"/>
        <v>0</v>
      </c>
      <c r="D477" s="11">
        <f t="shared" si="28"/>
        <v>0</v>
      </c>
      <c r="E477" s="12">
        <f t="shared" si="29"/>
        <v>0</v>
      </c>
      <c r="F477" s="13">
        <f t="shared" si="30"/>
        <v>0</v>
      </c>
    </row>
    <row r="478" spans="2:6" s="16" customFormat="1" x14ac:dyDescent="0.25">
      <c r="B478" s="9">
        <f>+IF(MAX(B$7:B477)=$F$2,"",B477+1)</f>
        <v>471</v>
      </c>
      <c r="C478" s="10">
        <f t="shared" si="31"/>
        <v>0</v>
      </c>
      <c r="D478" s="11">
        <f t="shared" si="28"/>
        <v>0</v>
      </c>
      <c r="E478" s="12">
        <f t="shared" si="29"/>
        <v>0</v>
      </c>
      <c r="F478" s="13">
        <f t="shared" si="30"/>
        <v>0</v>
      </c>
    </row>
    <row r="479" spans="2:6" s="16" customFormat="1" x14ac:dyDescent="0.25">
      <c r="B479" s="9">
        <f>+IF(MAX(B$7:B478)=$F$2,"",B478+1)</f>
        <v>472</v>
      </c>
      <c r="C479" s="10">
        <f t="shared" si="31"/>
        <v>0</v>
      </c>
      <c r="D479" s="11">
        <f t="shared" si="28"/>
        <v>0</v>
      </c>
      <c r="E479" s="12">
        <f t="shared" si="29"/>
        <v>0</v>
      </c>
      <c r="F479" s="13">
        <f t="shared" si="30"/>
        <v>0</v>
      </c>
    </row>
    <row r="480" spans="2:6" s="16" customFormat="1" x14ac:dyDescent="0.25">
      <c r="B480" s="9">
        <f>+IF(MAX(B$7:B479)=$F$2,"",B479+1)</f>
        <v>473</v>
      </c>
      <c r="C480" s="10">
        <f t="shared" si="31"/>
        <v>0</v>
      </c>
      <c r="D480" s="11">
        <f t="shared" si="28"/>
        <v>0</v>
      </c>
      <c r="E480" s="12">
        <f t="shared" si="29"/>
        <v>0</v>
      </c>
      <c r="F480" s="13">
        <f t="shared" si="30"/>
        <v>0</v>
      </c>
    </row>
    <row r="481" spans="2:6" s="16" customFormat="1" x14ac:dyDescent="0.25">
      <c r="B481" s="9">
        <f>+IF(MAX(B$7:B480)=$F$2,"",B480+1)</f>
        <v>474</v>
      </c>
      <c r="C481" s="10">
        <f t="shared" si="31"/>
        <v>0</v>
      </c>
      <c r="D481" s="11">
        <f t="shared" si="28"/>
        <v>0</v>
      </c>
      <c r="E481" s="12">
        <f t="shared" si="29"/>
        <v>0</v>
      </c>
      <c r="F481" s="13">
        <f t="shared" si="30"/>
        <v>0</v>
      </c>
    </row>
    <row r="482" spans="2:6" s="16" customFormat="1" x14ac:dyDescent="0.25">
      <c r="B482" s="9">
        <f>+IF(MAX(B$7:B481)=$F$2,"",B481+1)</f>
        <v>475</v>
      </c>
      <c r="C482" s="10">
        <f t="shared" si="31"/>
        <v>0</v>
      </c>
      <c r="D482" s="11">
        <f t="shared" si="28"/>
        <v>0</v>
      </c>
      <c r="E482" s="12">
        <f t="shared" si="29"/>
        <v>0</v>
      </c>
      <c r="F482" s="13">
        <f t="shared" si="30"/>
        <v>0</v>
      </c>
    </row>
    <row r="483" spans="2:6" s="16" customFormat="1" x14ac:dyDescent="0.25">
      <c r="B483" s="9">
        <f>+IF(MAX(B$7:B482)=$F$2,"",B482+1)</f>
        <v>476</v>
      </c>
      <c r="C483" s="10">
        <f t="shared" si="31"/>
        <v>0</v>
      </c>
      <c r="D483" s="11">
        <f t="shared" si="28"/>
        <v>0</v>
      </c>
      <c r="E483" s="12">
        <f t="shared" si="29"/>
        <v>0</v>
      </c>
      <c r="F483" s="13">
        <f t="shared" si="30"/>
        <v>0</v>
      </c>
    </row>
    <row r="484" spans="2:6" s="16" customFormat="1" x14ac:dyDescent="0.25">
      <c r="B484" s="9">
        <f>+IF(MAX(B$7:B483)=$F$2,"",B483+1)</f>
        <v>477</v>
      </c>
      <c r="C484" s="10">
        <f t="shared" si="31"/>
        <v>0</v>
      </c>
      <c r="D484" s="11">
        <f t="shared" si="28"/>
        <v>0</v>
      </c>
      <c r="E484" s="12">
        <f t="shared" si="29"/>
        <v>0</v>
      </c>
      <c r="F484" s="13">
        <f t="shared" si="30"/>
        <v>0</v>
      </c>
    </row>
    <row r="485" spans="2:6" s="16" customFormat="1" x14ac:dyDescent="0.25">
      <c r="B485" s="9">
        <f>+IF(MAX(B$7:B484)=$F$2,"",B484+1)</f>
        <v>478</v>
      </c>
      <c r="C485" s="10">
        <f t="shared" si="31"/>
        <v>0</v>
      </c>
      <c r="D485" s="11">
        <f t="shared" si="28"/>
        <v>0</v>
      </c>
      <c r="E485" s="12">
        <f t="shared" si="29"/>
        <v>0</v>
      </c>
      <c r="F485" s="13">
        <f t="shared" si="30"/>
        <v>0</v>
      </c>
    </row>
    <row r="486" spans="2:6" s="16" customFormat="1" x14ac:dyDescent="0.25">
      <c r="B486" s="9">
        <f>+IF(MAX(B$7:B485)=$F$2,"",B485+1)</f>
        <v>479</v>
      </c>
      <c r="C486" s="10">
        <f t="shared" si="31"/>
        <v>0</v>
      </c>
      <c r="D486" s="11">
        <f t="shared" si="28"/>
        <v>0</v>
      </c>
      <c r="E486" s="12">
        <f t="shared" si="29"/>
        <v>0</v>
      </c>
      <c r="F486" s="13">
        <f t="shared" si="30"/>
        <v>0</v>
      </c>
    </row>
    <row r="487" spans="2:6" s="16" customFormat="1" x14ac:dyDescent="0.25">
      <c r="B487" s="9">
        <f>+IF(MAX(B$7:B486)=$F$2,"",B486+1)</f>
        <v>480</v>
      </c>
      <c r="C487" s="10">
        <f t="shared" si="31"/>
        <v>0</v>
      </c>
      <c r="D487" s="11">
        <f t="shared" si="28"/>
        <v>0</v>
      </c>
      <c r="E487" s="12">
        <f t="shared" si="29"/>
        <v>0</v>
      </c>
      <c r="F487" s="13">
        <f t="shared" si="30"/>
        <v>0</v>
      </c>
    </row>
    <row r="488" spans="2:6" s="16" customFormat="1" x14ac:dyDescent="0.25">
      <c r="B488" s="9">
        <f>+IF(MAX(B$7:B487)=$F$2,"",B487+1)</f>
        <v>481</v>
      </c>
      <c r="C488" s="10">
        <f t="shared" si="31"/>
        <v>0</v>
      </c>
      <c r="D488" s="11">
        <f t="shared" si="28"/>
        <v>0</v>
      </c>
      <c r="E488" s="12">
        <f t="shared" si="29"/>
        <v>0</v>
      </c>
      <c r="F488" s="10">
        <f t="shared" si="30"/>
        <v>0</v>
      </c>
    </row>
    <row r="489" spans="2:6" s="16" customFormat="1" x14ac:dyDescent="0.25">
      <c r="B489" s="9">
        <f>+IF(MAX(B$7:B488)=$F$2,"",B488+1)</f>
        <v>482</v>
      </c>
      <c r="C489" s="10">
        <f t="shared" si="31"/>
        <v>0</v>
      </c>
      <c r="D489" s="11">
        <f t="shared" si="28"/>
        <v>0</v>
      </c>
      <c r="E489" s="12">
        <f t="shared" si="29"/>
        <v>0</v>
      </c>
      <c r="F489" s="10">
        <f t="shared" si="30"/>
        <v>0</v>
      </c>
    </row>
    <row r="490" spans="2:6" s="16" customFormat="1" x14ac:dyDescent="0.25">
      <c r="B490" s="9">
        <f>+IF(MAX(B$7:B489)=$F$2,"",B489+1)</f>
        <v>483</v>
      </c>
      <c r="C490" s="10">
        <f t="shared" si="31"/>
        <v>0</v>
      </c>
      <c r="D490" s="11">
        <f t="shared" si="28"/>
        <v>0</v>
      </c>
      <c r="E490" s="12">
        <f t="shared" si="29"/>
        <v>0</v>
      </c>
      <c r="F490" s="10">
        <f t="shared" si="30"/>
        <v>0</v>
      </c>
    </row>
    <row r="491" spans="2:6" s="16" customFormat="1" x14ac:dyDescent="0.25">
      <c r="B491" s="9">
        <f>+IF(MAX(B$7:B490)=$F$2,"",B490+1)</f>
        <v>484</v>
      </c>
      <c r="C491" s="10">
        <f t="shared" si="31"/>
        <v>0</v>
      </c>
      <c r="D491" s="11">
        <f t="shared" si="28"/>
        <v>0</v>
      </c>
      <c r="E491" s="12">
        <f t="shared" si="29"/>
        <v>0</v>
      </c>
      <c r="F491" s="10">
        <f t="shared" si="30"/>
        <v>0</v>
      </c>
    </row>
    <row r="492" spans="2:6" s="16" customFormat="1" x14ac:dyDescent="0.25">
      <c r="B492" s="9">
        <f>+IF(MAX(B$7:B491)=$F$2,"",B491+1)</f>
        <v>485</v>
      </c>
      <c r="C492" s="10">
        <f t="shared" si="31"/>
        <v>0</v>
      </c>
      <c r="D492" s="11">
        <f t="shared" si="28"/>
        <v>0</v>
      </c>
      <c r="E492" s="12">
        <f t="shared" si="29"/>
        <v>0</v>
      </c>
      <c r="F492" s="10">
        <f t="shared" si="30"/>
        <v>0</v>
      </c>
    </row>
    <row r="493" spans="2:6" s="16" customFormat="1" x14ac:dyDescent="0.25">
      <c r="B493" s="9">
        <f>+IF(MAX(B$7:B492)=$F$2,"",B492+1)</f>
        <v>486</v>
      </c>
      <c r="C493" s="10">
        <f t="shared" si="31"/>
        <v>0</v>
      </c>
      <c r="D493" s="11">
        <f t="shared" si="28"/>
        <v>0</v>
      </c>
      <c r="E493" s="12">
        <f t="shared" si="29"/>
        <v>0</v>
      </c>
      <c r="F493" s="10">
        <f t="shared" si="30"/>
        <v>0</v>
      </c>
    </row>
    <row r="494" spans="2:6" s="16" customFormat="1" x14ac:dyDescent="0.25">
      <c r="B494" s="9">
        <f>+IF(MAX(B$7:B493)=$F$2,"",B493+1)</f>
        <v>487</v>
      </c>
      <c r="C494" s="10">
        <f t="shared" si="31"/>
        <v>0</v>
      </c>
      <c r="D494" s="11">
        <f t="shared" si="28"/>
        <v>0</v>
      </c>
      <c r="E494" s="12">
        <f t="shared" si="29"/>
        <v>0</v>
      </c>
      <c r="F494" s="10">
        <f t="shared" si="30"/>
        <v>0</v>
      </c>
    </row>
    <row r="495" spans="2:6" s="16" customFormat="1" x14ac:dyDescent="0.25">
      <c r="B495" s="9">
        <f>+IF(MAX(B$7:B494)=$F$2,"",B494+1)</f>
        <v>488</v>
      </c>
      <c r="C495" s="10">
        <f t="shared" si="31"/>
        <v>0</v>
      </c>
      <c r="D495" s="11">
        <f t="shared" si="28"/>
        <v>0</v>
      </c>
      <c r="E495" s="12">
        <f t="shared" si="29"/>
        <v>0</v>
      </c>
      <c r="F495" s="10">
        <f t="shared" si="30"/>
        <v>0</v>
      </c>
    </row>
    <row r="496" spans="2:6" s="16" customFormat="1" x14ac:dyDescent="0.25">
      <c r="B496" s="9">
        <f>+IF(MAX(B$7:B495)=$F$2,"",B495+1)</f>
        <v>489</v>
      </c>
      <c r="C496" s="10">
        <f t="shared" si="31"/>
        <v>0</v>
      </c>
      <c r="D496" s="11">
        <f t="shared" ref="D496:D507" si="32">+IF(B496="","",IF(B496&gt;$F$2,0,IF(B496=$F$2,C495,IF($E$609="francese",F496-E496,$C$7/$F$2))))</f>
        <v>0</v>
      </c>
      <c r="E496" s="12">
        <f t="shared" ref="E496:E507" si="33">+IF(B496="","",ROUND(C495*$D$4/$D$3,2))</f>
        <v>0</v>
      </c>
      <c r="F496" s="10">
        <f t="shared" ref="F496:F507" si="34">IF(B496="","",IF(B496&gt;$F$2,0,IF($E$609="francese",-PMT($D$4/$D$3,$F$2,$C$7,0,0),D496+E496)))</f>
        <v>0</v>
      </c>
    </row>
    <row r="497" spans="2:6" s="16" customFormat="1" x14ac:dyDescent="0.25">
      <c r="B497" s="9">
        <f>+IF(MAX(B$7:B496)=$F$2,"",B496+1)</f>
        <v>490</v>
      </c>
      <c r="C497" s="10">
        <f t="shared" ref="C497:C507" si="35">+IF(B497="","",C496-D497)</f>
        <v>0</v>
      </c>
      <c r="D497" s="11">
        <f t="shared" si="32"/>
        <v>0</v>
      </c>
      <c r="E497" s="12">
        <f t="shared" si="33"/>
        <v>0</v>
      </c>
      <c r="F497" s="10">
        <f t="shared" si="34"/>
        <v>0</v>
      </c>
    </row>
    <row r="498" spans="2:6" s="16" customFormat="1" x14ac:dyDescent="0.25">
      <c r="B498" s="9">
        <f>+IF(MAX(B$7:B497)=$F$2,"",B497+1)</f>
        <v>491</v>
      </c>
      <c r="C498" s="10">
        <f t="shared" si="35"/>
        <v>0</v>
      </c>
      <c r="D498" s="11">
        <f t="shared" si="32"/>
        <v>0</v>
      </c>
      <c r="E498" s="12">
        <f t="shared" si="33"/>
        <v>0</v>
      </c>
      <c r="F498" s="10">
        <f t="shared" si="34"/>
        <v>0</v>
      </c>
    </row>
    <row r="499" spans="2:6" s="16" customFormat="1" x14ac:dyDescent="0.25">
      <c r="B499" s="9">
        <f>+IF(MAX(B$7:B498)=$F$2,"",B498+1)</f>
        <v>492</v>
      </c>
      <c r="C499" s="10">
        <f t="shared" si="35"/>
        <v>0</v>
      </c>
      <c r="D499" s="11">
        <f t="shared" si="32"/>
        <v>0</v>
      </c>
      <c r="E499" s="12">
        <f t="shared" si="33"/>
        <v>0</v>
      </c>
      <c r="F499" s="10">
        <f t="shared" si="34"/>
        <v>0</v>
      </c>
    </row>
    <row r="500" spans="2:6" s="16" customFormat="1" x14ac:dyDescent="0.25">
      <c r="B500" s="9">
        <f>+IF(MAX(B$7:B499)=$F$2,"",B499+1)</f>
        <v>493</v>
      </c>
      <c r="C500" s="10">
        <f t="shared" si="35"/>
        <v>0</v>
      </c>
      <c r="D500" s="11">
        <f t="shared" si="32"/>
        <v>0</v>
      </c>
      <c r="E500" s="12">
        <f t="shared" si="33"/>
        <v>0</v>
      </c>
      <c r="F500" s="10">
        <f t="shared" si="34"/>
        <v>0</v>
      </c>
    </row>
    <row r="501" spans="2:6" s="16" customFormat="1" x14ac:dyDescent="0.25">
      <c r="B501" s="9">
        <f>+IF(MAX(B$7:B500)=$F$2,"",B500+1)</f>
        <v>494</v>
      </c>
      <c r="C501" s="10">
        <f t="shared" si="35"/>
        <v>0</v>
      </c>
      <c r="D501" s="11">
        <f t="shared" si="32"/>
        <v>0</v>
      </c>
      <c r="E501" s="12">
        <f t="shared" si="33"/>
        <v>0</v>
      </c>
      <c r="F501" s="10">
        <f t="shared" si="34"/>
        <v>0</v>
      </c>
    </row>
    <row r="502" spans="2:6" s="16" customFormat="1" x14ac:dyDescent="0.25">
      <c r="B502" s="9">
        <f>+IF(MAX(B$7:B501)=$F$2,"",B501+1)</f>
        <v>495</v>
      </c>
      <c r="C502" s="10">
        <f t="shared" si="35"/>
        <v>0</v>
      </c>
      <c r="D502" s="11">
        <f t="shared" si="32"/>
        <v>0</v>
      </c>
      <c r="E502" s="12">
        <f t="shared" si="33"/>
        <v>0</v>
      </c>
      <c r="F502" s="10">
        <f t="shared" si="34"/>
        <v>0</v>
      </c>
    </row>
    <row r="503" spans="2:6" s="16" customFormat="1" x14ac:dyDescent="0.25">
      <c r="B503" s="9">
        <f>+IF(MAX(B$7:B502)=$F$2,"",B502+1)</f>
        <v>496</v>
      </c>
      <c r="C503" s="10">
        <f t="shared" si="35"/>
        <v>0</v>
      </c>
      <c r="D503" s="11">
        <f t="shared" si="32"/>
        <v>0</v>
      </c>
      <c r="E503" s="12">
        <f t="shared" si="33"/>
        <v>0</v>
      </c>
      <c r="F503" s="10">
        <f t="shared" si="34"/>
        <v>0</v>
      </c>
    </row>
    <row r="504" spans="2:6" s="16" customFormat="1" x14ac:dyDescent="0.25">
      <c r="B504" s="9">
        <f>+IF(MAX(B$7:B503)=$F$2,"",B503+1)</f>
        <v>497</v>
      </c>
      <c r="C504" s="10">
        <f t="shared" si="35"/>
        <v>0</v>
      </c>
      <c r="D504" s="11">
        <f t="shared" si="32"/>
        <v>0</v>
      </c>
      <c r="E504" s="12">
        <f t="shared" si="33"/>
        <v>0</v>
      </c>
      <c r="F504" s="10">
        <f t="shared" si="34"/>
        <v>0</v>
      </c>
    </row>
    <row r="505" spans="2:6" s="16" customFormat="1" x14ac:dyDescent="0.25">
      <c r="B505" s="9">
        <f>+IF(MAX(B$7:B504)=$F$2,"",B504+1)</f>
        <v>498</v>
      </c>
      <c r="C505" s="10">
        <f t="shared" si="35"/>
        <v>0</v>
      </c>
      <c r="D505" s="11">
        <f t="shared" si="32"/>
        <v>0</v>
      </c>
      <c r="E505" s="12">
        <f t="shared" si="33"/>
        <v>0</v>
      </c>
      <c r="F505" s="10">
        <f t="shared" si="34"/>
        <v>0</v>
      </c>
    </row>
    <row r="506" spans="2:6" s="16" customFormat="1" x14ac:dyDescent="0.25">
      <c r="B506" s="9">
        <f>+IF(MAX(B$7:B505)=$F$2,"",B505+1)</f>
        <v>499</v>
      </c>
      <c r="C506" s="10">
        <f t="shared" si="35"/>
        <v>0</v>
      </c>
      <c r="D506" s="11">
        <f t="shared" si="32"/>
        <v>0</v>
      </c>
      <c r="E506" s="12">
        <f t="shared" si="33"/>
        <v>0</v>
      </c>
      <c r="F506" s="10">
        <f t="shared" si="34"/>
        <v>0</v>
      </c>
    </row>
    <row r="507" spans="2:6" s="16" customFormat="1" x14ac:dyDescent="0.25">
      <c r="B507" s="9">
        <f>+IF(MAX(B$7:B506)=$F$2,"",B506+1)</f>
        <v>500</v>
      </c>
      <c r="C507" s="10">
        <f t="shared" si="35"/>
        <v>0</v>
      </c>
      <c r="D507" s="11">
        <f t="shared" si="32"/>
        <v>0</v>
      </c>
      <c r="E507" s="12">
        <f t="shared" si="33"/>
        <v>0</v>
      </c>
      <c r="F507" s="10">
        <f t="shared" si="34"/>
        <v>0</v>
      </c>
    </row>
    <row r="508" spans="2:6" s="16" customFormat="1" x14ac:dyDescent="0.25">
      <c r="B508" s="9"/>
      <c r="C508" s="10"/>
      <c r="D508" s="11"/>
      <c r="E508" s="12"/>
      <c r="F508" s="10"/>
    </row>
    <row r="509" spans="2:6" s="16" customFormat="1" x14ac:dyDescent="0.25">
      <c r="B509" s="9"/>
      <c r="C509" s="17"/>
      <c r="E509" s="18"/>
      <c r="F509" s="17"/>
    </row>
    <row r="510" spans="2:6" s="16" customFormat="1" x14ac:dyDescent="0.25">
      <c r="B510" s="9"/>
      <c r="C510" s="17"/>
      <c r="E510" s="18"/>
      <c r="F510" s="17"/>
    </row>
    <row r="511" spans="2:6" s="16" customFormat="1" x14ac:dyDescent="0.25">
      <c r="B511" s="9"/>
      <c r="C511" s="17"/>
      <c r="E511" s="18"/>
      <c r="F511" s="17"/>
    </row>
    <row r="512" spans="2:6" s="16" customFormat="1" x14ac:dyDescent="0.25">
      <c r="B512" s="9"/>
      <c r="C512" s="17"/>
      <c r="E512" s="18"/>
      <c r="F512" s="17"/>
    </row>
    <row r="513" spans="2:6" s="16" customFormat="1" x14ac:dyDescent="0.25">
      <c r="B513" s="9"/>
      <c r="C513" s="17"/>
      <c r="E513" s="18"/>
      <c r="F513" s="17"/>
    </row>
    <row r="514" spans="2:6" s="16" customFormat="1" x14ac:dyDescent="0.25">
      <c r="B514" s="9"/>
      <c r="C514" s="17"/>
      <c r="E514" s="18"/>
      <c r="F514" s="17"/>
    </row>
    <row r="515" spans="2:6" s="16" customFormat="1" x14ac:dyDescent="0.25">
      <c r="B515" s="9"/>
      <c r="C515" s="17"/>
      <c r="E515" s="18"/>
      <c r="F515" s="17"/>
    </row>
    <row r="516" spans="2:6" s="16" customFormat="1" x14ac:dyDescent="0.25">
      <c r="B516" s="9"/>
      <c r="C516" s="17"/>
      <c r="E516" s="18"/>
      <c r="F516" s="17"/>
    </row>
    <row r="517" spans="2:6" s="16" customFormat="1" x14ac:dyDescent="0.25">
      <c r="B517" s="9"/>
      <c r="C517" s="17"/>
      <c r="E517" s="18"/>
      <c r="F517" s="17"/>
    </row>
    <row r="518" spans="2:6" s="16" customFormat="1" x14ac:dyDescent="0.25">
      <c r="B518" s="9"/>
      <c r="C518" s="17"/>
      <c r="E518" s="18"/>
      <c r="F518" s="17"/>
    </row>
    <row r="519" spans="2:6" s="16" customFormat="1" x14ac:dyDescent="0.25">
      <c r="B519" s="9"/>
      <c r="C519" s="17"/>
      <c r="E519" s="18"/>
      <c r="F519" s="17"/>
    </row>
    <row r="520" spans="2:6" s="16" customFormat="1" x14ac:dyDescent="0.25">
      <c r="B520" s="9"/>
      <c r="C520" s="17"/>
      <c r="E520" s="18"/>
      <c r="F520" s="17"/>
    </row>
    <row r="521" spans="2:6" s="16" customFormat="1" x14ac:dyDescent="0.25">
      <c r="B521" s="9"/>
      <c r="C521" s="17"/>
      <c r="E521" s="18"/>
      <c r="F521" s="17"/>
    </row>
    <row r="522" spans="2:6" s="16" customFormat="1" x14ac:dyDescent="0.25">
      <c r="B522" s="9"/>
      <c r="C522" s="17"/>
      <c r="E522" s="18"/>
      <c r="F522" s="17"/>
    </row>
    <row r="523" spans="2:6" s="16" customFormat="1" x14ac:dyDescent="0.25">
      <c r="B523" s="9"/>
      <c r="C523" s="17"/>
      <c r="E523" s="18"/>
      <c r="F523" s="17"/>
    </row>
    <row r="524" spans="2:6" s="16" customFormat="1" x14ac:dyDescent="0.25">
      <c r="B524" s="9"/>
      <c r="C524" s="17"/>
      <c r="E524" s="18"/>
      <c r="F524" s="17"/>
    </row>
    <row r="525" spans="2:6" s="16" customFormat="1" x14ac:dyDescent="0.25">
      <c r="B525" s="9"/>
      <c r="C525" s="17"/>
      <c r="E525" s="18"/>
      <c r="F525" s="17"/>
    </row>
    <row r="526" spans="2:6" s="16" customFormat="1" x14ac:dyDescent="0.25">
      <c r="B526" s="9"/>
      <c r="C526" s="17"/>
      <c r="E526" s="18"/>
      <c r="F526" s="17"/>
    </row>
    <row r="527" spans="2:6" s="16" customFormat="1" x14ac:dyDescent="0.25">
      <c r="B527" s="9"/>
      <c r="C527" s="17"/>
      <c r="E527" s="18"/>
      <c r="F527" s="17"/>
    </row>
    <row r="528" spans="2:6" s="16" customFormat="1" x14ac:dyDescent="0.25">
      <c r="B528" s="9"/>
      <c r="C528" s="17"/>
      <c r="E528" s="18"/>
      <c r="F528" s="17"/>
    </row>
    <row r="529" spans="2:6" s="16" customFormat="1" x14ac:dyDescent="0.25">
      <c r="B529" s="9"/>
      <c r="C529" s="17"/>
      <c r="E529" s="18"/>
      <c r="F529" s="17"/>
    </row>
    <row r="530" spans="2:6" s="16" customFormat="1" x14ac:dyDescent="0.25">
      <c r="B530" s="9"/>
      <c r="C530" s="17"/>
      <c r="E530" s="18"/>
      <c r="F530" s="17"/>
    </row>
    <row r="531" spans="2:6" s="16" customFormat="1" x14ac:dyDescent="0.25">
      <c r="B531" s="9"/>
      <c r="C531" s="17"/>
      <c r="E531" s="18"/>
      <c r="F531" s="17"/>
    </row>
    <row r="532" spans="2:6" s="16" customFormat="1" x14ac:dyDescent="0.25">
      <c r="B532" s="9"/>
      <c r="C532" s="17"/>
      <c r="E532" s="18"/>
      <c r="F532" s="17"/>
    </row>
    <row r="533" spans="2:6" s="16" customFormat="1" x14ac:dyDescent="0.25">
      <c r="B533" s="9"/>
      <c r="C533" s="17"/>
      <c r="E533" s="18"/>
      <c r="F533" s="17"/>
    </row>
    <row r="534" spans="2:6" s="16" customFormat="1" x14ac:dyDescent="0.25">
      <c r="B534" s="9"/>
      <c r="C534" s="17"/>
      <c r="E534" s="18"/>
      <c r="F534" s="17"/>
    </row>
    <row r="535" spans="2:6" s="16" customFormat="1" x14ac:dyDescent="0.25">
      <c r="B535" s="9"/>
      <c r="C535" s="17"/>
      <c r="E535" s="18"/>
      <c r="F535" s="17"/>
    </row>
    <row r="536" spans="2:6" s="16" customFormat="1" x14ac:dyDescent="0.25">
      <c r="B536" s="9"/>
      <c r="C536" s="17"/>
      <c r="E536" s="18"/>
      <c r="F536" s="17"/>
    </row>
    <row r="537" spans="2:6" s="16" customFormat="1" x14ac:dyDescent="0.25">
      <c r="B537" s="9"/>
      <c r="C537" s="17"/>
      <c r="E537" s="18"/>
      <c r="F537" s="17"/>
    </row>
    <row r="538" spans="2:6" s="16" customFormat="1" x14ac:dyDescent="0.25">
      <c r="B538" s="9"/>
      <c r="C538" s="17"/>
      <c r="E538" s="18"/>
      <c r="F538" s="17"/>
    </row>
    <row r="539" spans="2:6" s="16" customFormat="1" x14ac:dyDescent="0.25">
      <c r="B539" s="9"/>
      <c r="C539" s="17"/>
      <c r="E539" s="18"/>
      <c r="F539" s="17"/>
    </row>
    <row r="540" spans="2:6" s="16" customFormat="1" x14ac:dyDescent="0.25">
      <c r="B540" s="9"/>
      <c r="C540" s="17"/>
      <c r="E540" s="18"/>
      <c r="F540" s="17"/>
    </row>
    <row r="541" spans="2:6" s="16" customFormat="1" x14ac:dyDescent="0.25">
      <c r="B541" s="9"/>
      <c r="C541" s="17"/>
      <c r="E541" s="18"/>
      <c r="F541" s="17"/>
    </row>
    <row r="542" spans="2:6" s="16" customFormat="1" x14ac:dyDescent="0.25">
      <c r="B542" s="9"/>
      <c r="C542" s="17"/>
      <c r="E542" s="18"/>
      <c r="F542" s="17"/>
    </row>
    <row r="543" spans="2:6" s="16" customFormat="1" x14ac:dyDescent="0.25">
      <c r="B543" s="9"/>
      <c r="C543" s="17"/>
      <c r="E543" s="18"/>
      <c r="F543" s="17"/>
    </row>
    <row r="544" spans="2:6" s="16" customFormat="1" x14ac:dyDescent="0.25">
      <c r="B544" s="9"/>
      <c r="C544" s="17"/>
      <c r="E544" s="18"/>
      <c r="F544" s="17"/>
    </row>
    <row r="545" spans="2:6" s="16" customFormat="1" x14ac:dyDescent="0.25">
      <c r="B545" s="9"/>
      <c r="C545" s="17"/>
      <c r="E545" s="18"/>
      <c r="F545" s="17"/>
    </row>
    <row r="546" spans="2:6" s="16" customFormat="1" x14ac:dyDescent="0.25">
      <c r="B546" s="9"/>
      <c r="C546" s="17"/>
      <c r="E546" s="18"/>
      <c r="F546" s="17"/>
    </row>
    <row r="547" spans="2:6" s="16" customFormat="1" x14ac:dyDescent="0.25">
      <c r="B547" s="9"/>
      <c r="C547" s="17"/>
      <c r="E547" s="18"/>
      <c r="F547" s="17"/>
    </row>
    <row r="548" spans="2:6" s="16" customFormat="1" x14ac:dyDescent="0.25">
      <c r="B548" s="9"/>
      <c r="C548" s="17"/>
      <c r="E548" s="18"/>
      <c r="F548" s="17"/>
    </row>
    <row r="549" spans="2:6" s="16" customFormat="1" x14ac:dyDescent="0.25">
      <c r="B549" s="9"/>
      <c r="C549" s="17"/>
      <c r="E549" s="18"/>
      <c r="F549" s="17"/>
    </row>
    <row r="550" spans="2:6" s="16" customFormat="1" x14ac:dyDescent="0.25">
      <c r="B550" s="9"/>
      <c r="C550" s="17"/>
      <c r="E550" s="18"/>
      <c r="F550" s="17"/>
    </row>
    <row r="551" spans="2:6" s="16" customFormat="1" x14ac:dyDescent="0.25">
      <c r="B551" s="9"/>
      <c r="C551" s="17"/>
      <c r="E551" s="18"/>
      <c r="F551" s="17"/>
    </row>
    <row r="552" spans="2:6" s="16" customFormat="1" x14ac:dyDescent="0.25">
      <c r="B552" s="9"/>
      <c r="C552" s="17"/>
      <c r="E552" s="18"/>
      <c r="F552" s="17"/>
    </row>
    <row r="553" spans="2:6" s="16" customFormat="1" x14ac:dyDescent="0.25">
      <c r="B553" s="9"/>
      <c r="C553" s="17"/>
      <c r="E553" s="18"/>
      <c r="F553" s="17"/>
    </row>
    <row r="554" spans="2:6" s="16" customFormat="1" x14ac:dyDescent="0.25">
      <c r="B554" s="9"/>
      <c r="C554" s="17"/>
      <c r="E554" s="18"/>
      <c r="F554" s="17"/>
    </row>
    <row r="555" spans="2:6" s="16" customFormat="1" x14ac:dyDescent="0.25">
      <c r="B555" s="9"/>
      <c r="C555" s="17"/>
      <c r="E555" s="18"/>
      <c r="F555" s="17"/>
    </row>
    <row r="556" spans="2:6" s="16" customFormat="1" x14ac:dyDescent="0.25">
      <c r="B556" s="9"/>
      <c r="C556" s="17"/>
      <c r="E556" s="18"/>
      <c r="F556" s="17"/>
    </row>
    <row r="557" spans="2:6" s="16" customFormat="1" x14ac:dyDescent="0.25">
      <c r="B557" s="9"/>
      <c r="C557" s="17"/>
      <c r="E557" s="18"/>
      <c r="F557" s="17"/>
    </row>
    <row r="558" spans="2:6" s="16" customFormat="1" x14ac:dyDescent="0.25">
      <c r="B558" s="9"/>
      <c r="C558" s="17"/>
      <c r="E558" s="18"/>
      <c r="F558" s="17"/>
    </row>
    <row r="559" spans="2:6" s="16" customFormat="1" x14ac:dyDescent="0.25">
      <c r="B559" s="9"/>
      <c r="C559" s="17"/>
      <c r="E559" s="18"/>
      <c r="F559" s="17"/>
    </row>
    <row r="560" spans="2:6" s="16" customFormat="1" x14ac:dyDescent="0.25">
      <c r="B560" s="9"/>
      <c r="C560" s="17"/>
      <c r="E560" s="18"/>
      <c r="F560" s="17"/>
    </row>
    <row r="561" spans="2:6" s="16" customFormat="1" x14ac:dyDescent="0.25">
      <c r="B561" s="9"/>
      <c r="C561" s="17"/>
      <c r="E561" s="18"/>
      <c r="F561" s="17"/>
    </row>
    <row r="562" spans="2:6" s="16" customFormat="1" x14ac:dyDescent="0.25">
      <c r="B562" s="9"/>
      <c r="C562" s="17"/>
      <c r="E562" s="18"/>
      <c r="F562" s="17"/>
    </row>
    <row r="563" spans="2:6" s="16" customFormat="1" x14ac:dyDescent="0.25">
      <c r="B563" s="9"/>
      <c r="C563" s="17"/>
      <c r="E563" s="18"/>
      <c r="F563" s="17"/>
    </row>
    <row r="564" spans="2:6" s="16" customFormat="1" x14ac:dyDescent="0.25">
      <c r="B564" s="9"/>
      <c r="C564" s="17"/>
      <c r="E564" s="18"/>
      <c r="F564" s="17"/>
    </row>
    <row r="565" spans="2:6" s="16" customFormat="1" x14ac:dyDescent="0.25">
      <c r="B565" s="9"/>
      <c r="C565" s="17"/>
      <c r="E565" s="18"/>
      <c r="F565" s="17"/>
    </row>
    <row r="566" spans="2:6" s="16" customFormat="1" x14ac:dyDescent="0.25">
      <c r="B566" s="9"/>
      <c r="C566" s="17"/>
      <c r="E566" s="18"/>
      <c r="F566" s="17"/>
    </row>
    <row r="567" spans="2:6" s="16" customFormat="1" x14ac:dyDescent="0.25">
      <c r="B567" s="9"/>
      <c r="C567" s="17"/>
      <c r="E567" s="18"/>
      <c r="F567" s="17"/>
    </row>
    <row r="568" spans="2:6" s="16" customFormat="1" x14ac:dyDescent="0.25">
      <c r="B568" s="9"/>
      <c r="C568" s="17"/>
      <c r="E568" s="18"/>
      <c r="F568" s="17"/>
    </row>
    <row r="569" spans="2:6" s="16" customFormat="1" x14ac:dyDescent="0.25">
      <c r="B569" s="9"/>
      <c r="C569" s="17"/>
      <c r="E569" s="18"/>
      <c r="F569" s="17"/>
    </row>
    <row r="570" spans="2:6" s="16" customFormat="1" x14ac:dyDescent="0.25">
      <c r="B570" s="9"/>
      <c r="C570" s="17"/>
      <c r="E570" s="18"/>
      <c r="F570" s="17"/>
    </row>
    <row r="571" spans="2:6" s="16" customFormat="1" x14ac:dyDescent="0.25">
      <c r="B571" s="9"/>
      <c r="C571" s="17"/>
      <c r="E571" s="18"/>
      <c r="F571" s="17"/>
    </row>
    <row r="572" spans="2:6" s="16" customFormat="1" x14ac:dyDescent="0.25">
      <c r="B572" s="9"/>
      <c r="C572" s="17"/>
      <c r="E572" s="18"/>
      <c r="F572" s="17"/>
    </row>
    <row r="573" spans="2:6" s="16" customFormat="1" x14ac:dyDescent="0.25">
      <c r="B573" s="9"/>
      <c r="C573" s="17"/>
      <c r="E573" s="18"/>
      <c r="F573" s="17"/>
    </row>
    <row r="574" spans="2:6" s="16" customFormat="1" x14ac:dyDescent="0.25">
      <c r="B574" s="9"/>
      <c r="C574" s="17"/>
      <c r="E574" s="18"/>
      <c r="F574" s="17"/>
    </row>
    <row r="575" spans="2:6" s="16" customFormat="1" x14ac:dyDescent="0.25">
      <c r="B575" s="9"/>
      <c r="C575" s="17"/>
      <c r="E575" s="18"/>
      <c r="F575" s="17"/>
    </row>
    <row r="576" spans="2:6" s="16" customFormat="1" x14ac:dyDescent="0.25">
      <c r="B576" s="9"/>
      <c r="C576" s="17"/>
      <c r="E576" s="18"/>
      <c r="F576" s="17"/>
    </row>
    <row r="577" spans="2:6" s="16" customFormat="1" x14ac:dyDescent="0.25">
      <c r="B577" s="9"/>
      <c r="C577" s="17"/>
      <c r="E577" s="18"/>
      <c r="F577" s="17"/>
    </row>
    <row r="578" spans="2:6" s="16" customFormat="1" x14ac:dyDescent="0.25">
      <c r="B578" s="9"/>
      <c r="C578" s="17"/>
      <c r="E578" s="18"/>
      <c r="F578" s="17"/>
    </row>
    <row r="579" spans="2:6" s="16" customFormat="1" x14ac:dyDescent="0.25">
      <c r="B579" s="9"/>
      <c r="C579" s="17"/>
      <c r="E579" s="18"/>
      <c r="F579" s="17"/>
    </row>
    <row r="580" spans="2:6" s="16" customFormat="1" x14ac:dyDescent="0.25">
      <c r="B580" s="9"/>
      <c r="C580" s="17"/>
      <c r="E580" s="18"/>
      <c r="F580" s="17"/>
    </row>
    <row r="581" spans="2:6" s="16" customFormat="1" x14ac:dyDescent="0.25">
      <c r="B581" s="9"/>
      <c r="C581" s="17"/>
      <c r="E581" s="18"/>
      <c r="F581" s="17"/>
    </row>
    <row r="582" spans="2:6" s="16" customFormat="1" x14ac:dyDescent="0.25">
      <c r="B582" s="9"/>
      <c r="C582" s="17"/>
      <c r="E582" s="18"/>
      <c r="F582" s="17"/>
    </row>
    <row r="583" spans="2:6" s="16" customFormat="1" x14ac:dyDescent="0.25">
      <c r="B583" s="9"/>
      <c r="C583" s="17"/>
      <c r="E583" s="18"/>
      <c r="F583" s="17"/>
    </row>
    <row r="584" spans="2:6" s="16" customFormat="1" x14ac:dyDescent="0.25">
      <c r="B584" s="9"/>
      <c r="C584" s="17"/>
      <c r="E584" s="18"/>
      <c r="F584" s="17"/>
    </row>
    <row r="585" spans="2:6" s="16" customFormat="1" x14ac:dyDescent="0.25">
      <c r="B585" s="9"/>
      <c r="C585" s="17"/>
      <c r="E585" s="18"/>
      <c r="F585" s="17"/>
    </row>
    <row r="586" spans="2:6" s="16" customFormat="1" x14ac:dyDescent="0.25">
      <c r="B586" s="9"/>
      <c r="C586" s="17"/>
      <c r="E586" s="18"/>
      <c r="F586" s="17"/>
    </row>
    <row r="587" spans="2:6" s="16" customFormat="1" x14ac:dyDescent="0.25">
      <c r="B587" s="9"/>
      <c r="C587" s="17"/>
      <c r="E587" s="18"/>
      <c r="F587" s="17"/>
    </row>
    <row r="588" spans="2:6" s="16" customFormat="1" x14ac:dyDescent="0.25">
      <c r="B588" s="9"/>
      <c r="C588" s="17"/>
      <c r="E588" s="18"/>
      <c r="F588" s="17"/>
    </row>
    <row r="589" spans="2:6" s="16" customFormat="1" x14ac:dyDescent="0.25">
      <c r="B589" s="9"/>
      <c r="C589" s="17"/>
      <c r="E589" s="18"/>
      <c r="F589" s="17"/>
    </row>
    <row r="590" spans="2:6" s="16" customFormat="1" x14ac:dyDescent="0.25">
      <c r="B590" s="9"/>
      <c r="C590" s="17"/>
      <c r="E590" s="18"/>
      <c r="F590" s="17"/>
    </row>
    <row r="591" spans="2:6" s="16" customFormat="1" x14ac:dyDescent="0.25">
      <c r="B591" s="9"/>
      <c r="C591" s="17"/>
      <c r="E591" s="18"/>
      <c r="F591" s="17"/>
    </row>
    <row r="592" spans="2:6" s="16" customFormat="1" x14ac:dyDescent="0.25">
      <c r="B592" s="9"/>
      <c r="C592" s="17"/>
      <c r="E592" s="18"/>
      <c r="F592" s="17"/>
    </row>
    <row r="593" spans="2:6" s="16" customFormat="1" x14ac:dyDescent="0.25">
      <c r="B593" s="9"/>
      <c r="C593" s="17"/>
      <c r="E593" s="18"/>
      <c r="F593" s="17"/>
    </row>
    <row r="594" spans="2:6" s="16" customFormat="1" x14ac:dyDescent="0.25">
      <c r="B594" s="9"/>
      <c r="C594" s="17"/>
      <c r="E594" s="18"/>
      <c r="F594" s="17"/>
    </row>
    <row r="595" spans="2:6" s="16" customFormat="1" x14ac:dyDescent="0.25">
      <c r="B595" s="9"/>
      <c r="C595" s="17"/>
      <c r="E595" s="18"/>
      <c r="F595" s="17"/>
    </row>
    <row r="596" spans="2:6" x14ac:dyDescent="0.25">
      <c r="C596" s="21"/>
      <c r="F596" s="21"/>
    </row>
    <row r="597" spans="2:6" x14ac:dyDescent="0.25">
      <c r="C597" s="21"/>
      <c r="F597" s="21"/>
    </row>
    <row r="598" spans="2:6" x14ac:dyDescent="0.25">
      <c r="C598" s="21"/>
      <c r="F598" s="21"/>
    </row>
    <row r="599" spans="2:6" x14ac:dyDescent="0.25">
      <c r="C599" s="21"/>
      <c r="F599" s="21"/>
    </row>
    <row r="600" spans="2:6" x14ac:dyDescent="0.25">
      <c r="C600" s="21"/>
      <c r="F600" s="21"/>
    </row>
    <row r="601" spans="2:6" x14ac:dyDescent="0.25">
      <c r="C601" s="21"/>
      <c r="F601" s="21"/>
    </row>
    <row r="602" spans="2:6" x14ac:dyDescent="0.25">
      <c r="C602" s="21"/>
      <c r="F602" s="21"/>
    </row>
    <row r="603" spans="2:6" x14ac:dyDescent="0.25">
      <c r="C603" s="21"/>
      <c r="F603" s="21"/>
    </row>
    <row r="604" spans="2:6" x14ac:dyDescent="0.25">
      <c r="C604" s="21"/>
      <c r="F604" s="21"/>
    </row>
    <row r="605" spans="2:6" x14ac:dyDescent="0.25">
      <c r="C605" s="21"/>
      <c r="F605" s="21"/>
    </row>
    <row r="606" spans="2:6" x14ac:dyDescent="0.25">
      <c r="C606" s="21"/>
      <c r="F606" s="21"/>
    </row>
    <row r="607" spans="2:6" x14ac:dyDescent="0.25">
      <c r="C607" s="21"/>
      <c r="F607" s="21"/>
    </row>
    <row r="608" spans="2:6" x14ac:dyDescent="0.25">
      <c r="C608" s="21"/>
      <c r="F608" s="21"/>
    </row>
    <row r="609" spans="3:6" hidden="1" x14ac:dyDescent="0.25">
      <c r="C609" s="21"/>
      <c r="E609" s="23" t="s">
        <v>6</v>
      </c>
      <c r="F609" s="21"/>
    </row>
    <row r="610" spans="3:6" x14ac:dyDescent="0.25">
      <c r="C610" s="21"/>
      <c r="F610" s="21"/>
    </row>
    <row r="611" spans="3:6" x14ac:dyDescent="0.25">
      <c r="C611" s="21"/>
      <c r="F611" s="21"/>
    </row>
    <row r="612" spans="3:6" x14ac:dyDescent="0.25">
      <c r="C612" s="21"/>
      <c r="F612" s="21"/>
    </row>
    <row r="613" spans="3:6" x14ac:dyDescent="0.25">
      <c r="C613" s="21"/>
      <c r="F613" s="21"/>
    </row>
    <row r="614" spans="3:6" x14ac:dyDescent="0.25">
      <c r="C614" s="21"/>
      <c r="F614" s="21"/>
    </row>
    <row r="615" spans="3:6" x14ac:dyDescent="0.25">
      <c r="C615" s="21"/>
      <c r="F615" s="21"/>
    </row>
    <row r="616" spans="3:6" x14ac:dyDescent="0.25">
      <c r="C616" s="21"/>
      <c r="F616" s="21"/>
    </row>
    <row r="617" spans="3:6" x14ac:dyDescent="0.25">
      <c r="C617" s="21"/>
      <c r="F617" s="21"/>
    </row>
    <row r="618" spans="3:6" x14ac:dyDescent="0.25">
      <c r="C618" s="21"/>
      <c r="F618" s="21"/>
    </row>
    <row r="619" spans="3:6" x14ac:dyDescent="0.25">
      <c r="C619" s="21"/>
      <c r="F619" s="21"/>
    </row>
    <row r="620" spans="3:6" x14ac:dyDescent="0.25">
      <c r="C620" s="21"/>
      <c r="F620" s="21"/>
    </row>
    <row r="621" spans="3:6" x14ac:dyDescent="0.25">
      <c r="C621" s="21"/>
      <c r="F621" s="21"/>
    </row>
    <row r="622" spans="3:6" x14ac:dyDescent="0.25">
      <c r="C622" s="21"/>
      <c r="F622" s="21"/>
    </row>
    <row r="623" spans="3:6" x14ac:dyDescent="0.25">
      <c r="C623" s="21"/>
      <c r="F623" s="21"/>
    </row>
    <row r="624" spans="3:6" x14ac:dyDescent="0.25">
      <c r="C624" s="21"/>
      <c r="F624" s="21"/>
    </row>
    <row r="625" spans="3:6" x14ac:dyDescent="0.25">
      <c r="C625" s="21"/>
      <c r="F625" s="21"/>
    </row>
    <row r="626" spans="3:6" x14ac:dyDescent="0.25">
      <c r="C626" s="21"/>
      <c r="F626" s="21"/>
    </row>
    <row r="627" spans="3:6" x14ac:dyDescent="0.25">
      <c r="C627" s="21"/>
      <c r="F627" s="21"/>
    </row>
    <row r="628" spans="3:6" x14ac:dyDescent="0.25">
      <c r="C628" s="21"/>
      <c r="F628" s="21"/>
    </row>
    <row r="629" spans="3:6" x14ac:dyDescent="0.25">
      <c r="C629" s="21"/>
      <c r="F629" s="21"/>
    </row>
    <row r="630" spans="3:6" x14ac:dyDescent="0.25">
      <c r="C630" s="21"/>
      <c r="F630" s="21"/>
    </row>
    <row r="631" spans="3:6" x14ac:dyDescent="0.25">
      <c r="C631" s="21"/>
      <c r="F631" s="21"/>
    </row>
    <row r="632" spans="3:6" x14ac:dyDescent="0.25">
      <c r="C632" s="21"/>
      <c r="F632" s="21"/>
    </row>
    <row r="633" spans="3:6" x14ac:dyDescent="0.25">
      <c r="C633" s="21"/>
      <c r="F633" s="21"/>
    </row>
    <row r="634" spans="3:6" x14ac:dyDescent="0.25">
      <c r="C634" s="21"/>
      <c r="F634" s="21"/>
    </row>
    <row r="635" spans="3:6" x14ac:dyDescent="0.25">
      <c r="C635" s="21"/>
      <c r="F635" s="21"/>
    </row>
    <row r="636" spans="3:6" x14ac:dyDescent="0.25">
      <c r="C636" s="21"/>
      <c r="F636" s="21"/>
    </row>
    <row r="637" spans="3:6" x14ac:dyDescent="0.25">
      <c r="C637" s="21"/>
      <c r="F637" s="21"/>
    </row>
    <row r="638" spans="3:6" x14ac:dyDescent="0.25">
      <c r="C638" s="21"/>
      <c r="F638" s="21"/>
    </row>
    <row r="639" spans="3:6" x14ac:dyDescent="0.25">
      <c r="C639" s="21"/>
      <c r="F639" s="21"/>
    </row>
    <row r="640" spans="3:6" x14ac:dyDescent="0.25">
      <c r="C640" s="21"/>
      <c r="F640" s="21"/>
    </row>
    <row r="641" spans="3:6" x14ac:dyDescent="0.25">
      <c r="C641" s="21"/>
      <c r="F641" s="21"/>
    </row>
    <row r="642" spans="3:6" x14ac:dyDescent="0.25">
      <c r="C642" s="21"/>
      <c r="F642" s="21"/>
    </row>
    <row r="643" spans="3:6" x14ac:dyDescent="0.25">
      <c r="C643" s="21"/>
      <c r="F643" s="21"/>
    </row>
    <row r="644" spans="3:6" x14ac:dyDescent="0.25">
      <c r="C644" s="21"/>
      <c r="F644" s="21"/>
    </row>
    <row r="645" spans="3:6" x14ac:dyDescent="0.25">
      <c r="C645" s="21"/>
      <c r="F645" s="21"/>
    </row>
    <row r="646" spans="3:6" x14ac:dyDescent="0.25">
      <c r="C646" s="21"/>
      <c r="F646" s="21"/>
    </row>
    <row r="647" spans="3:6" x14ac:dyDescent="0.25">
      <c r="C647" s="21"/>
      <c r="F647" s="21"/>
    </row>
    <row r="648" spans="3:6" x14ac:dyDescent="0.25">
      <c r="C648" s="21"/>
      <c r="F648" s="21"/>
    </row>
    <row r="649" spans="3:6" x14ac:dyDescent="0.25">
      <c r="C649" s="21"/>
      <c r="F649" s="21"/>
    </row>
    <row r="650" spans="3:6" x14ac:dyDescent="0.25">
      <c r="C650" s="21"/>
      <c r="F650" s="21"/>
    </row>
    <row r="651" spans="3:6" x14ac:dyDescent="0.25">
      <c r="C651" s="21"/>
      <c r="F651" s="21"/>
    </row>
    <row r="652" spans="3:6" x14ac:dyDescent="0.25">
      <c r="C652" s="21"/>
      <c r="F652" s="21"/>
    </row>
    <row r="653" spans="3:6" x14ac:dyDescent="0.25">
      <c r="C653" s="21"/>
      <c r="F653" s="21"/>
    </row>
    <row r="654" spans="3:6" x14ac:dyDescent="0.25">
      <c r="C654" s="21"/>
      <c r="F654" s="21"/>
    </row>
    <row r="655" spans="3:6" x14ac:dyDescent="0.25">
      <c r="C655" s="21"/>
      <c r="F655" s="21"/>
    </row>
    <row r="656" spans="3:6" x14ac:dyDescent="0.25">
      <c r="C656" s="21"/>
      <c r="F656" s="21"/>
    </row>
    <row r="657" spans="3:6" x14ac:dyDescent="0.25">
      <c r="C657" s="21"/>
      <c r="F657" s="21"/>
    </row>
    <row r="658" spans="3:6" x14ac:dyDescent="0.25">
      <c r="C658" s="21"/>
      <c r="F658" s="21"/>
    </row>
    <row r="659" spans="3:6" x14ac:dyDescent="0.25">
      <c r="C659" s="21"/>
      <c r="F659" s="21"/>
    </row>
    <row r="660" spans="3:6" x14ac:dyDescent="0.25">
      <c r="C660" s="21"/>
      <c r="F660" s="21"/>
    </row>
    <row r="661" spans="3:6" x14ac:dyDescent="0.25">
      <c r="C661" s="21"/>
      <c r="F661" s="21"/>
    </row>
    <row r="662" spans="3:6" x14ac:dyDescent="0.25">
      <c r="C662" s="21"/>
      <c r="F662" s="21"/>
    </row>
    <row r="663" spans="3:6" x14ac:dyDescent="0.25">
      <c r="C663" s="21"/>
      <c r="F663" s="21"/>
    </row>
    <row r="664" spans="3:6" x14ac:dyDescent="0.25">
      <c r="C664" s="21"/>
      <c r="F664" s="21"/>
    </row>
    <row r="665" spans="3:6" x14ac:dyDescent="0.25">
      <c r="C665" s="21"/>
      <c r="F665" s="21"/>
    </row>
    <row r="666" spans="3:6" x14ac:dyDescent="0.25">
      <c r="C666" s="21"/>
      <c r="F666" s="21"/>
    </row>
    <row r="667" spans="3:6" x14ac:dyDescent="0.25">
      <c r="C667" s="21"/>
      <c r="F667" s="21"/>
    </row>
    <row r="668" spans="3:6" x14ac:dyDescent="0.25">
      <c r="C668" s="21"/>
      <c r="F668" s="21"/>
    </row>
    <row r="669" spans="3:6" x14ac:dyDescent="0.25">
      <c r="C669" s="21"/>
      <c r="F669" s="21"/>
    </row>
    <row r="670" spans="3:6" x14ac:dyDescent="0.25">
      <c r="C670" s="21"/>
      <c r="F670" s="21"/>
    </row>
    <row r="671" spans="3:6" x14ac:dyDescent="0.25">
      <c r="C671" s="21"/>
      <c r="F671" s="21"/>
    </row>
    <row r="672" spans="3:6" x14ac:dyDescent="0.25">
      <c r="C672" s="21"/>
      <c r="F672" s="21"/>
    </row>
    <row r="673" spans="3:6" x14ac:dyDescent="0.25">
      <c r="C673" s="21"/>
      <c r="F673" s="21"/>
    </row>
    <row r="674" spans="3:6" x14ac:dyDescent="0.25">
      <c r="C674" s="21"/>
      <c r="F674" s="21"/>
    </row>
    <row r="675" spans="3:6" x14ac:dyDescent="0.25">
      <c r="C675" s="21"/>
      <c r="F675" s="21"/>
    </row>
    <row r="676" spans="3:6" x14ac:dyDescent="0.25">
      <c r="C676" s="21"/>
      <c r="F676" s="21"/>
    </row>
    <row r="677" spans="3:6" x14ac:dyDescent="0.25">
      <c r="C677" s="21"/>
      <c r="F677" s="21"/>
    </row>
    <row r="678" spans="3:6" x14ac:dyDescent="0.25">
      <c r="C678" s="21"/>
      <c r="F678" s="21"/>
    </row>
    <row r="679" spans="3:6" x14ac:dyDescent="0.25">
      <c r="C679" s="21"/>
      <c r="F679" s="21"/>
    </row>
    <row r="680" spans="3:6" x14ac:dyDescent="0.25">
      <c r="C680" s="21"/>
      <c r="F680" s="21"/>
    </row>
    <row r="681" spans="3:6" x14ac:dyDescent="0.25">
      <c r="C681" s="21"/>
      <c r="F681" s="21"/>
    </row>
    <row r="682" spans="3:6" x14ac:dyDescent="0.25">
      <c r="C682" s="21"/>
      <c r="F682" s="21"/>
    </row>
    <row r="683" spans="3:6" x14ac:dyDescent="0.25">
      <c r="C683" s="21"/>
      <c r="F683" s="21"/>
    </row>
    <row r="684" spans="3:6" x14ac:dyDescent="0.25">
      <c r="C684" s="21"/>
      <c r="F684" s="21"/>
    </row>
    <row r="685" spans="3:6" x14ac:dyDescent="0.25">
      <c r="C685" s="21"/>
      <c r="F685" s="21"/>
    </row>
    <row r="686" spans="3:6" x14ac:dyDescent="0.25">
      <c r="C686" s="21"/>
      <c r="F686" s="21"/>
    </row>
    <row r="687" spans="3:6" x14ac:dyDescent="0.25">
      <c r="C687" s="21"/>
      <c r="F687" s="21"/>
    </row>
    <row r="688" spans="3:6" x14ac:dyDescent="0.25">
      <c r="C688" s="21"/>
      <c r="F688" s="21"/>
    </row>
    <row r="689" spans="3:6" x14ac:dyDescent="0.25">
      <c r="C689" s="21"/>
      <c r="F689" s="21"/>
    </row>
    <row r="690" spans="3:6" x14ac:dyDescent="0.25">
      <c r="C690" s="21"/>
      <c r="F690" s="21"/>
    </row>
    <row r="691" spans="3:6" x14ac:dyDescent="0.25">
      <c r="C691" s="21"/>
      <c r="F691" s="21"/>
    </row>
    <row r="692" spans="3:6" x14ac:dyDescent="0.25">
      <c r="C692" s="21"/>
      <c r="F692" s="21"/>
    </row>
    <row r="693" spans="3:6" x14ac:dyDescent="0.25">
      <c r="C693" s="21"/>
      <c r="F693" s="21"/>
    </row>
    <row r="694" spans="3:6" x14ac:dyDescent="0.25">
      <c r="C694" s="21"/>
      <c r="F694" s="21"/>
    </row>
    <row r="695" spans="3:6" x14ac:dyDescent="0.25">
      <c r="C695" s="21"/>
      <c r="F695" s="21"/>
    </row>
    <row r="696" spans="3:6" x14ac:dyDescent="0.25">
      <c r="C696" s="21"/>
      <c r="F696" s="21"/>
    </row>
    <row r="697" spans="3:6" x14ac:dyDescent="0.25">
      <c r="C697" s="21"/>
      <c r="F697" s="21"/>
    </row>
    <row r="698" spans="3:6" x14ac:dyDescent="0.25">
      <c r="C698" s="21"/>
      <c r="F698" s="21"/>
    </row>
    <row r="699" spans="3:6" x14ac:dyDescent="0.25">
      <c r="C699" s="21"/>
      <c r="F699" s="21"/>
    </row>
    <row r="700" spans="3:6" x14ac:dyDescent="0.25">
      <c r="C700" s="21"/>
      <c r="F700" s="21"/>
    </row>
    <row r="701" spans="3:6" x14ac:dyDescent="0.25">
      <c r="C701" s="21"/>
      <c r="F701" s="21"/>
    </row>
    <row r="702" spans="3:6" x14ac:dyDescent="0.25">
      <c r="C702" s="21"/>
      <c r="F702" s="21"/>
    </row>
    <row r="703" spans="3:6" x14ac:dyDescent="0.25">
      <c r="C703" s="21"/>
      <c r="F703" s="21"/>
    </row>
    <row r="704" spans="3:6" x14ac:dyDescent="0.25">
      <c r="C704" s="21"/>
      <c r="F704" s="21"/>
    </row>
    <row r="705" spans="3:6" x14ac:dyDescent="0.25">
      <c r="C705" s="21"/>
      <c r="F705" s="21"/>
    </row>
    <row r="706" spans="3:6" x14ac:dyDescent="0.25">
      <c r="C706" s="21"/>
      <c r="F706" s="21"/>
    </row>
    <row r="707" spans="3:6" x14ac:dyDescent="0.25">
      <c r="C707" s="21"/>
      <c r="F707" s="21"/>
    </row>
    <row r="708" spans="3:6" x14ac:dyDescent="0.25">
      <c r="C708" s="21"/>
      <c r="F708" s="21"/>
    </row>
    <row r="709" spans="3:6" x14ac:dyDescent="0.25">
      <c r="C709" s="21"/>
      <c r="F709" s="21"/>
    </row>
    <row r="710" spans="3:6" x14ac:dyDescent="0.25">
      <c r="C710" s="21"/>
      <c r="F710" s="21"/>
    </row>
    <row r="711" spans="3:6" x14ac:dyDescent="0.25">
      <c r="C711" s="21"/>
      <c r="F711" s="21"/>
    </row>
    <row r="712" spans="3:6" x14ac:dyDescent="0.25">
      <c r="C712" s="21"/>
      <c r="F712" s="21"/>
    </row>
    <row r="713" spans="3:6" x14ac:dyDescent="0.25">
      <c r="C713" s="21"/>
      <c r="F713" s="21"/>
    </row>
    <row r="714" spans="3:6" x14ac:dyDescent="0.25">
      <c r="C714" s="21"/>
      <c r="F714" s="21"/>
    </row>
    <row r="715" spans="3:6" x14ac:dyDescent="0.25">
      <c r="C715" s="21"/>
      <c r="F715" s="21"/>
    </row>
    <row r="716" spans="3:6" x14ac:dyDescent="0.25">
      <c r="C716" s="21"/>
      <c r="F716" s="21"/>
    </row>
    <row r="717" spans="3:6" x14ac:dyDescent="0.25">
      <c r="C717" s="21"/>
      <c r="F717" s="21"/>
    </row>
    <row r="718" spans="3:6" x14ac:dyDescent="0.25">
      <c r="C718" s="21"/>
      <c r="F718" s="21"/>
    </row>
    <row r="719" spans="3:6" x14ac:dyDescent="0.25">
      <c r="C719" s="21"/>
      <c r="F719" s="21"/>
    </row>
    <row r="720" spans="3:6" x14ac:dyDescent="0.25">
      <c r="C720" s="21"/>
      <c r="F720" s="21"/>
    </row>
    <row r="721" spans="3:6" x14ac:dyDescent="0.25">
      <c r="C721" s="21"/>
      <c r="F721" s="21"/>
    </row>
    <row r="722" spans="3:6" x14ac:dyDescent="0.25">
      <c r="C722" s="21"/>
      <c r="F722" s="21"/>
    </row>
    <row r="723" spans="3:6" x14ac:dyDescent="0.25">
      <c r="C723" s="21"/>
      <c r="F723" s="21"/>
    </row>
    <row r="724" spans="3:6" x14ac:dyDescent="0.25">
      <c r="C724" s="21"/>
      <c r="F724" s="21"/>
    </row>
    <row r="725" spans="3:6" x14ac:dyDescent="0.25">
      <c r="C725" s="21"/>
      <c r="F725" s="21"/>
    </row>
    <row r="726" spans="3:6" x14ac:dyDescent="0.25">
      <c r="C726" s="21"/>
      <c r="F726" s="21"/>
    </row>
    <row r="727" spans="3:6" x14ac:dyDescent="0.25">
      <c r="C727" s="21"/>
      <c r="F727" s="21"/>
    </row>
    <row r="728" spans="3:6" x14ac:dyDescent="0.25">
      <c r="C728" s="21"/>
      <c r="F728" s="21"/>
    </row>
    <row r="729" spans="3:6" x14ac:dyDescent="0.25">
      <c r="C729" s="21"/>
      <c r="F729" s="21"/>
    </row>
    <row r="730" spans="3:6" x14ac:dyDescent="0.25">
      <c r="C730" s="21"/>
      <c r="F730" s="21"/>
    </row>
    <row r="731" spans="3:6" x14ac:dyDescent="0.25">
      <c r="C731" s="21"/>
      <c r="F731" s="21"/>
    </row>
    <row r="732" spans="3:6" x14ac:dyDescent="0.25">
      <c r="C732" s="21"/>
      <c r="F732" s="21"/>
    </row>
    <row r="733" spans="3:6" x14ac:dyDescent="0.25">
      <c r="C733" s="21"/>
      <c r="F733" s="21"/>
    </row>
    <row r="734" spans="3:6" x14ac:dyDescent="0.25">
      <c r="C734" s="21"/>
      <c r="F734" s="21"/>
    </row>
    <row r="735" spans="3:6" x14ac:dyDescent="0.25">
      <c r="C735" s="21"/>
      <c r="F735" s="21"/>
    </row>
    <row r="736" spans="3:6" x14ac:dyDescent="0.25">
      <c r="C736" s="21"/>
      <c r="F736" s="21"/>
    </row>
    <row r="737" spans="3:6" x14ac:dyDescent="0.25">
      <c r="C737" s="21"/>
      <c r="F737" s="21"/>
    </row>
  </sheetData>
  <mergeCells count="4">
    <mergeCell ref="B1:C1"/>
    <mergeCell ref="B2:C2"/>
    <mergeCell ref="B3:C3"/>
    <mergeCell ref="B4:C4"/>
  </mergeCells>
  <dataValidations count="2">
    <dataValidation allowBlank="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formula1>0</formula1>
      <formula2>0</formula2>
    </dataValidation>
    <dataValidation type="list" allowBlank="1" showErrorMessage="1" sqref="E609 JA609 SW609 ACS609 AMO609 AWK609 BGG609 BQC609 BZY609 CJU609 CTQ609 DDM609 DNI609 DXE609 EHA609 EQW609 FAS609 FKO609 FUK609 GEG609 GOC609 GXY609 HHU609 HRQ609 IBM609 ILI609 IVE609 JFA609 JOW609 JYS609 KIO609 KSK609 LCG609 LMC609 LVY609 MFU609 MPQ609 MZM609 NJI609 NTE609 ODA609 OMW609 OWS609 PGO609 PQK609 QAG609 QKC609 QTY609 RDU609 RNQ609 RXM609 SHI609 SRE609 TBA609 TKW609 TUS609 UEO609 UOK609 UYG609 VIC609 VRY609 WBU609 WLQ609 WVM609 E66145 JA66145 SW66145 ACS66145 AMO66145 AWK66145 BGG66145 BQC66145 BZY66145 CJU66145 CTQ66145 DDM66145 DNI66145 DXE66145 EHA66145 EQW66145 FAS66145 FKO66145 FUK66145 GEG66145 GOC66145 GXY66145 HHU66145 HRQ66145 IBM66145 ILI66145 IVE66145 JFA66145 JOW66145 JYS66145 KIO66145 KSK66145 LCG66145 LMC66145 LVY66145 MFU66145 MPQ66145 MZM66145 NJI66145 NTE66145 ODA66145 OMW66145 OWS66145 PGO66145 PQK66145 QAG66145 QKC66145 QTY66145 RDU66145 RNQ66145 RXM66145 SHI66145 SRE66145 TBA66145 TKW66145 TUS66145 UEO66145 UOK66145 UYG66145 VIC66145 VRY66145 WBU66145 WLQ66145 WVM66145 E131681 JA131681 SW131681 ACS131681 AMO131681 AWK131681 BGG131681 BQC131681 BZY131681 CJU131681 CTQ131681 DDM131681 DNI131681 DXE131681 EHA131681 EQW131681 FAS131681 FKO131681 FUK131681 GEG131681 GOC131681 GXY131681 HHU131681 HRQ131681 IBM131681 ILI131681 IVE131681 JFA131681 JOW131681 JYS131681 KIO131681 KSK131681 LCG131681 LMC131681 LVY131681 MFU131681 MPQ131681 MZM131681 NJI131681 NTE131681 ODA131681 OMW131681 OWS131681 PGO131681 PQK131681 QAG131681 QKC131681 QTY131681 RDU131681 RNQ131681 RXM131681 SHI131681 SRE131681 TBA131681 TKW131681 TUS131681 UEO131681 UOK131681 UYG131681 VIC131681 VRY131681 WBU131681 WLQ131681 WVM131681 E197217 JA197217 SW197217 ACS197217 AMO197217 AWK197217 BGG197217 BQC197217 BZY197217 CJU197217 CTQ197217 DDM197217 DNI197217 DXE197217 EHA197217 EQW197217 FAS197217 FKO197217 FUK197217 GEG197217 GOC197217 GXY197217 HHU197217 HRQ197217 IBM197217 ILI197217 IVE197217 JFA197217 JOW197217 JYS197217 KIO197217 KSK197217 LCG197217 LMC197217 LVY197217 MFU197217 MPQ197217 MZM197217 NJI197217 NTE197217 ODA197217 OMW197217 OWS197217 PGO197217 PQK197217 QAG197217 QKC197217 QTY197217 RDU197217 RNQ197217 RXM197217 SHI197217 SRE197217 TBA197217 TKW197217 TUS197217 UEO197217 UOK197217 UYG197217 VIC197217 VRY197217 WBU197217 WLQ197217 WVM197217 E262753 JA262753 SW262753 ACS262753 AMO262753 AWK262753 BGG262753 BQC262753 BZY262753 CJU262753 CTQ262753 DDM262753 DNI262753 DXE262753 EHA262753 EQW262753 FAS262753 FKO262753 FUK262753 GEG262753 GOC262753 GXY262753 HHU262753 HRQ262753 IBM262753 ILI262753 IVE262753 JFA262753 JOW262753 JYS262753 KIO262753 KSK262753 LCG262753 LMC262753 LVY262753 MFU262753 MPQ262753 MZM262753 NJI262753 NTE262753 ODA262753 OMW262753 OWS262753 PGO262753 PQK262753 QAG262753 QKC262753 QTY262753 RDU262753 RNQ262753 RXM262753 SHI262753 SRE262753 TBA262753 TKW262753 TUS262753 UEO262753 UOK262753 UYG262753 VIC262753 VRY262753 WBU262753 WLQ262753 WVM262753 E328289 JA328289 SW328289 ACS328289 AMO328289 AWK328289 BGG328289 BQC328289 BZY328289 CJU328289 CTQ328289 DDM328289 DNI328289 DXE328289 EHA328289 EQW328289 FAS328289 FKO328289 FUK328289 GEG328289 GOC328289 GXY328289 HHU328289 HRQ328289 IBM328289 ILI328289 IVE328289 JFA328289 JOW328289 JYS328289 KIO328289 KSK328289 LCG328289 LMC328289 LVY328289 MFU328289 MPQ328289 MZM328289 NJI328289 NTE328289 ODA328289 OMW328289 OWS328289 PGO328289 PQK328289 QAG328289 QKC328289 QTY328289 RDU328289 RNQ328289 RXM328289 SHI328289 SRE328289 TBA328289 TKW328289 TUS328289 UEO328289 UOK328289 UYG328289 VIC328289 VRY328289 WBU328289 WLQ328289 WVM328289 E393825 JA393825 SW393825 ACS393825 AMO393825 AWK393825 BGG393825 BQC393825 BZY393825 CJU393825 CTQ393825 DDM393825 DNI393825 DXE393825 EHA393825 EQW393825 FAS393825 FKO393825 FUK393825 GEG393825 GOC393825 GXY393825 HHU393825 HRQ393825 IBM393825 ILI393825 IVE393825 JFA393825 JOW393825 JYS393825 KIO393825 KSK393825 LCG393825 LMC393825 LVY393825 MFU393825 MPQ393825 MZM393825 NJI393825 NTE393825 ODA393825 OMW393825 OWS393825 PGO393825 PQK393825 QAG393825 QKC393825 QTY393825 RDU393825 RNQ393825 RXM393825 SHI393825 SRE393825 TBA393825 TKW393825 TUS393825 UEO393825 UOK393825 UYG393825 VIC393825 VRY393825 WBU393825 WLQ393825 WVM393825 E459361 JA459361 SW459361 ACS459361 AMO459361 AWK459361 BGG459361 BQC459361 BZY459361 CJU459361 CTQ459361 DDM459361 DNI459361 DXE459361 EHA459361 EQW459361 FAS459361 FKO459361 FUK459361 GEG459361 GOC459361 GXY459361 HHU459361 HRQ459361 IBM459361 ILI459361 IVE459361 JFA459361 JOW459361 JYS459361 KIO459361 KSK459361 LCG459361 LMC459361 LVY459361 MFU459361 MPQ459361 MZM459361 NJI459361 NTE459361 ODA459361 OMW459361 OWS459361 PGO459361 PQK459361 QAG459361 QKC459361 QTY459361 RDU459361 RNQ459361 RXM459361 SHI459361 SRE459361 TBA459361 TKW459361 TUS459361 UEO459361 UOK459361 UYG459361 VIC459361 VRY459361 WBU459361 WLQ459361 WVM459361 E524897 JA524897 SW524897 ACS524897 AMO524897 AWK524897 BGG524897 BQC524897 BZY524897 CJU524897 CTQ524897 DDM524897 DNI524897 DXE524897 EHA524897 EQW524897 FAS524897 FKO524897 FUK524897 GEG524897 GOC524897 GXY524897 HHU524897 HRQ524897 IBM524897 ILI524897 IVE524897 JFA524897 JOW524897 JYS524897 KIO524897 KSK524897 LCG524897 LMC524897 LVY524897 MFU524897 MPQ524897 MZM524897 NJI524897 NTE524897 ODA524897 OMW524897 OWS524897 PGO524897 PQK524897 QAG524897 QKC524897 QTY524897 RDU524897 RNQ524897 RXM524897 SHI524897 SRE524897 TBA524897 TKW524897 TUS524897 UEO524897 UOK524897 UYG524897 VIC524897 VRY524897 WBU524897 WLQ524897 WVM524897 E590433 JA590433 SW590433 ACS590433 AMO590433 AWK590433 BGG590433 BQC590433 BZY590433 CJU590433 CTQ590433 DDM590433 DNI590433 DXE590433 EHA590433 EQW590433 FAS590433 FKO590433 FUK590433 GEG590433 GOC590433 GXY590433 HHU590433 HRQ590433 IBM590433 ILI590433 IVE590433 JFA590433 JOW590433 JYS590433 KIO590433 KSK590433 LCG590433 LMC590433 LVY590433 MFU590433 MPQ590433 MZM590433 NJI590433 NTE590433 ODA590433 OMW590433 OWS590433 PGO590433 PQK590433 QAG590433 QKC590433 QTY590433 RDU590433 RNQ590433 RXM590433 SHI590433 SRE590433 TBA590433 TKW590433 TUS590433 UEO590433 UOK590433 UYG590433 VIC590433 VRY590433 WBU590433 WLQ590433 WVM590433 E655969 JA655969 SW655969 ACS655969 AMO655969 AWK655969 BGG655969 BQC655969 BZY655969 CJU655969 CTQ655969 DDM655969 DNI655969 DXE655969 EHA655969 EQW655969 FAS655969 FKO655969 FUK655969 GEG655969 GOC655969 GXY655969 HHU655969 HRQ655969 IBM655969 ILI655969 IVE655969 JFA655969 JOW655969 JYS655969 KIO655969 KSK655969 LCG655969 LMC655969 LVY655969 MFU655969 MPQ655969 MZM655969 NJI655969 NTE655969 ODA655969 OMW655969 OWS655969 PGO655969 PQK655969 QAG655969 QKC655969 QTY655969 RDU655969 RNQ655969 RXM655969 SHI655969 SRE655969 TBA655969 TKW655969 TUS655969 UEO655969 UOK655969 UYG655969 VIC655969 VRY655969 WBU655969 WLQ655969 WVM655969 E721505 JA721505 SW721505 ACS721505 AMO721505 AWK721505 BGG721505 BQC721505 BZY721505 CJU721505 CTQ721505 DDM721505 DNI721505 DXE721505 EHA721505 EQW721505 FAS721505 FKO721505 FUK721505 GEG721505 GOC721505 GXY721505 HHU721505 HRQ721505 IBM721505 ILI721505 IVE721505 JFA721505 JOW721505 JYS721505 KIO721505 KSK721505 LCG721505 LMC721505 LVY721505 MFU721505 MPQ721505 MZM721505 NJI721505 NTE721505 ODA721505 OMW721505 OWS721505 PGO721505 PQK721505 QAG721505 QKC721505 QTY721505 RDU721505 RNQ721505 RXM721505 SHI721505 SRE721505 TBA721505 TKW721505 TUS721505 UEO721505 UOK721505 UYG721505 VIC721505 VRY721505 WBU721505 WLQ721505 WVM721505 E787041 JA787041 SW787041 ACS787041 AMO787041 AWK787041 BGG787041 BQC787041 BZY787041 CJU787041 CTQ787041 DDM787041 DNI787041 DXE787041 EHA787041 EQW787041 FAS787041 FKO787041 FUK787041 GEG787041 GOC787041 GXY787041 HHU787041 HRQ787041 IBM787041 ILI787041 IVE787041 JFA787041 JOW787041 JYS787041 KIO787041 KSK787041 LCG787041 LMC787041 LVY787041 MFU787041 MPQ787041 MZM787041 NJI787041 NTE787041 ODA787041 OMW787041 OWS787041 PGO787041 PQK787041 QAG787041 QKC787041 QTY787041 RDU787041 RNQ787041 RXM787041 SHI787041 SRE787041 TBA787041 TKW787041 TUS787041 UEO787041 UOK787041 UYG787041 VIC787041 VRY787041 WBU787041 WLQ787041 WVM787041 E852577 JA852577 SW852577 ACS852577 AMO852577 AWK852577 BGG852577 BQC852577 BZY852577 CJU852577 CTQ852577 DDM852577 DNI852577 DXE852577 EHA852577 EQW852577 FAS852577 FKO852577 FUK852577 GEG852577 GOC852577 GXY852577 HHU852577 HRQ852577 IBM852577 ILI852577 IVE852577 JFA852577 JOW852577 JYS852577 KIO852577 KSK852577 LCG852577 LMC852577 LVY852577 MFU852577 MPQ852577 MZM852577 NJI852577 NTE852577 ODA852577 OMW852577 OWS852577 PGO852577 PQK852577 QAG852577 QKC852577 QTY852577 RDU852577 RNQ852577 RXM852577 SHI852577 SRE852577 TBA852577 TKW852577 TUS852577 UEO852577 UOK852577 UYG852577 VIC852577 VRY852577 WBU852577 WLQ852577 WVM852577 E918113 JA918113 SW918113 ACS918113 AMO918113 AWK918113 BGG918113 BQC918113 BZY918113 CJU918113 CTQ918113 DDM918113 DNI918113 DXE918113 EHA918113 EQW918113 FAS918113 FKO918113 FUK918113 GEG918113 GOC918113 GXY918113 HHU918113 HRQ918113 IBM918113 ILI918113 IVE918113 JFA918113 JOW918113 JYS918113 KIO918113 KSK918113 LCG918113 LMC918113 LVY918113 MFU918113 MPQ918113 MZM918113 NJI918113 NTE918113 ODA918113 OMW918113 OWS918113 PGO918113 PQK918113 QAG918113 QKC918113 QTY918113 RDU918113 RNQ918113 RXM918113 SHI918113 SRE918113 TBA918113 TKW918113 TUS918113 UEO918113 UOK918113 UYG918113 VIC918113 VRY918113 WBU918113 WLQ918113 WVM918113 E983649 JA983649 SW983649 ACS983649 AMO983649 AWK983649 BGG983649 BQC983649 BZY983649 CJU983649 CTQ983649 DDM983649 DNI983649 DXE983649 EHA983649 EQW983649 FAS983649 FKO983649 FUK983649 GEG983649 GOC983649 GXY983649 HHU983649 HRQ983649 IBM983649 ILI983649 IVE983649 JFA983649 JOW983649 JYS983649 KIO983649 KSK983649 LCG983649 LMC983649 LVY983649 MFU983649 MPQ983649 MZM983649 NJI983649 NTE983649 ODA983649 OMW983649 OWS983649 PGO983649 PQK983649 QAG983649 QKC983649 QTY983649 RDU983649 RNQ983649 RXM983649 SHI983649 SRE983649 TBA983649 TKW983649 TUS983649 UEO983649 UOK983649 UYG983649 VIC983649 VRY983649 WBU983649 WLQ983649 WVM983649">
      <formula1>"Francese,Italiano"</formula1>
      <formula2>0</formula2>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737"/>
  <sheetViews>
    <sheetView workbookViewId="0">
      <selection activeCell="E5" sqref="E5"/>
    </sheetView>
  </sheetViews>
  <sheetFormatPr defaultColWidth="8.7109375" defaultRowHeight="15" x14ac:dyDescent="0.25"/>
  <cols>
    <col min="1" max="1" width="1.7109375" style="19" customWidth="1"/>
    <col min="2" max="2" width="7" style="20" bestFit="1" customWidth="1"/>
    <col min="3" max="3" width="15.7109375" style="24" bestFit="1" customWidth="1"/>
    <col min="4" max="4" width="17.85546875" style="19" bestFit="1" customWidth="1"/>
    <col min="5" max="5" width="16.28515625" style="22" bestFit="1" customWidth="1"/>
    <col min="6" max="6" width="18.85546875" style="22" customWidth="1"/>
    <col min="7" max="7" width="17.42578125" style="19" customWidth="1"/>
    <col min="8" max="8" width="12.7109375" style="19" customWidth="1"/>
    <col min="9" max="9" width="15.140625" style="19" customWidth="1"/>
    <col min="10" max="11" width="8.7109375" style="19"/>
    <col min="12" max="12" width="12" style="19" customWidth="1"/>
    <col min="13" max="256" width="8.7109375" style="19"/>
    <col min="257" max="257" width="1.7109375" style="19" customWidth="1"/>
    <col min="258" max="258" width="19.42578125" style="19" customWidth="1"/>
    <col min="259" max="259" width="26.28515625" style="19" customWidth="1"/>
    <col min="260" max="260" width="25" style="19" customWidth="1"/>
    <col min="261" max="261" width="30.140625" style="19" customWidth="1"/>
    <col min="262" max="262" width="33.5703125" style="19" customWidth="1"/>
    <col min="263" max="263" width="17.42578125" style="19" customWidth="1"/>
    <col min="264" max="264" width="12.7109375" style="19" customWidth="1"/>
    <col min="265" max="265" width="15.140625" style="19" customWidth="1"/>
    <col min="266" max="267" width="8.7109375" style="19"/>
    <col min="268" max="268" width="12" style="19" customWidth="1"/>
    <col min="269" max="512" width="8.7109375" style="19"/>
    <col min="513" max="513" width="1.7109375" style="19" customWidth="1"/>
    <col min="514" max="514" width="19.42578125" style="19" customWidth="1"/>
    <col min="515" max="515" width="26.28515625" style="19" customWidth="1"/>
    <col min="516" max="516" width="25" style="19" customWidth="1"/>
    <col min="517" max="517" width="30.140625" style="19" customWidth="1"/>
    <col min="518" max="518" width="33.5703125" style="19" customWidth="1"/>
    <col min="519" max="519" width="17.42578125" style="19" customWidth="1"/>
    <col min="520" max="520" width="12.7109375" style="19" customWidth="1"/>
    <col min="521" max="521" width="15.140625" style="19" customWidth="1"/>
    <col min="522" max="523" width="8.7109375" style="19"/>
    <col min="524" max="524" width="12" style="19" customWidth="1"/>
    <col min="525" max="768" width="8.7109375" style="19"/>
    <col min="769" max="769" width="1.7109375" style="19" customWidth="1"/>
    <col min="770" max="770" width="19.42578125" style="19" customWidth="1"/>
    <col min="771" max="771" width="26.28515625" style="19" customWidth="1"/>
    <col min="772" max="772" width="25" style="19" customWidth="1"/>
    <col min="773" max="773" width="30.140625" style="19" customWidth="1"/>
    <col min="774" max="774" width="33.5703125" style="19" customWidth="1"/>
    <col min="775" max="775" width="17.42578125" style="19" customWidth="1"/>
    <col min="776" max="776" width="12.7109375" style="19" customWidth="1"/>
    <col min="777" max="777" width="15.140625" style="19" customWidth="1"/>
    <col min="778" max="779" width="8.7109375" style="19"/>
    <col min="780" max="780" width="12" style="19" customWidth="1"/>
    <col min="781" max="1024" width="8.7109375" style="19"/>
    <col min="1025" max="1025" width="1.7109375" style="19" customWidth="1"/>
    <col min="1026" max="1026" width="19.42578125" style="19" customWidth="1"/>
    <col min="1027" max="1027" width="26.28515625" style="19" customWidth="1"/>
    <col min="1028" max="1028" width="25" style="19" customWidth="1"/>
    <col min="1029" max="1029" width="30.140625" style="19" customWidth="1"/>
    <col min="1030" max="1030" width="33.5703125" style="19" customWidth="1"/>
    <col min="1031" max="1031" width="17.42578125" style="19" customWidth="1"/>
    <col min="1032" max="1032" width="12.7109375" style="19" customWidth="1"/>
    <col min="1033" max="1033" width="15.140625" style="19" customWidth="1"/>
    <col min="1034" max="1035" width="8.7109375" style="19"/>
    <col min="1036" max="1036" width="12" style="19" customWidth="1"/>
    <col min="1037" max="1280" width="8.7109375" style="19"/>
    <col min="1281" max="1281" width="1.7109375" style="19" customWidth="1"/>
    <col min="1282" max="1282" width="19.42578125" style="19" customWidth="1"/>
    <col min="1283" max="1283" width="26.28515625" style="19" customWidth="1"/>
    <col min="1284" max="1284" width="25" style="19" customWidth="1"/>
    <col min="1285" max="1285" width="30.140625" style="19" customWidth="1"/>
    <col min="1286" max="1286" width="33.5703125" style="19" customWidth="1"/>
    <col min="1287" max="1287" width="17.42578125" style="19" customWidth="1"/>
    <col min="1288" max="1288" width="12.7109375" style="19" customWidth="1"/>
    <col min="1289" max="1289" width="15.140625" style="19" customWidth="1"/>
    <col min="1290" max="1291" width="8.7109375" style="19"/>
    <col min="1292" max="1292" width="12" style="19" customWidth="1"/>
    <col min="1293" max="1536" width="8.7109375" style="19"/>
    <col min="1537" max="1537" width="1.7109375" style="19" customWidth="1"/>
    <col min="1538" max="1538" width="19.42578125" style="19" customWidth="1"/>
    <col min="1539" max="1539" width="26.28515625" style="19" customWidth="1"/>
    <col min="1540" max="1540" width="25" style="19" customWidth="1"/>
    <col min="1541" max="1541" width="30.140625" style="19" customWidth="1"/>
    <col min="1542" max="1542" width="33.5703125" style="19" customWidth="1"/>
    <col min="1543" max="1543" width="17.42578125" style="19" customWidth="1"/>
    <col min="1544" max="1544" width="12.7109375" style="19" customWidth="1"/>
    <col min="1545" max="1545" width="15.140625" style="19" customWidth="1"/>
    <col min="1546" max="1547" width="8.7109375" style="19"/>
    <col min="1548" max="1548" width="12" style="19" customWidth="1"/>
    <col min="1549" max="1792" width="8.7109375" style="19"/>
    <col min="1793" max="1793" width="1.7109375" style="19" customWidth="1"/>
    <col min="1794" max="1794" width="19.42578125" style="19" customWidth="1"/>
    <col min="1795" max="1795" width="26.28515625" style="19" customWidth="1"/>
    <col min="1796" max="1796" width="25" style="19" customWidth="1"/>
    <col min="1797" max="1797" width="30.140625" style="19" customWidth="1"/>
    <col min="1798" max="1798" width="33.5703125" style="19" customWidth="1"/>
    <col min="1799" max="1799" width="17.42578125" style="19" customWidth="1"/>
    <col min="1800" max="1800" width="12.7109375" style="19" customWidth="1"/>
    <col min="1801" max="1801" width="15.140625" style="19" customWidth="1"/>
    <col min="1802" max="1803" width="8.7109375" style="19"/>
    <col min="1804" max="1804" width="12" style="19" customWidth="1"/>
    <col min="1805" max="2048" width="8.7109375" style="19"/>
    <col min="2049" max="2049" width="1.7109375" style="19" customWidth="1"/>
    <col min="2050" max="2050" width="19.42578125" style="19" customWidth="1"/>
    <col min="2051" max="2051" width="26.28515625" style="19" customWidth="1"/>
    <col min="2052" max="2052" width="25" style="19" customWidth="1"/>
    <col min="2053" max="2053" width="30.140625" style="19" customWidth="1"/>
    <col min="2054" max="2054" width="33.5703125" style="19" customWidth="1"/>
    <col min="2055" max="2055" width="17.42578125" style="19" customWidth="1"/>
    <col min="2056" max="2056" width="12.7109375" style="19" customWidth="1"/>
    <col min="2057" max="2057" width="15.140625" style="19" customWidth="1"/>
    <col min="2058" max="2059" width="8.7109375" style="19"/>
    <col min="2060" max="2060" width="12" style="19" customWidth="1"/>
    <col min="2061" max="2304" width="8.7109375" style="19"/>
    <col min="2305" max="2305" width="1.7109375" style="19" customWidth="1"/>
    <col min="2306" max="2306" width="19.42578125" style="19" customWidth="1"/>
    <col min="2307" max="2307" width="26.28515625" style="19" customWidth="1"/>
    <col min="2308" max="2308" width="25" style="19" customWidth="1"/>
    <col min="2309" max="2309" width="30.140625" style="19" customWidth="1"/>
    <col min="2310" max="2310" width="33.5703125" style="19" customWidth="1"/>
    <col min="2311" max="2311" width="17.42578125" style="19" customWidth="1"/>
    <col min="2312" max="2312" width="12.7109375" style="19" customWidth="1"/>
    <col min="2313" max="2313" width="15.140625" style="19" customWidth="1"/>
    <col min="2314" max="2315" width="8.7109375" style="19"/>
    <col min="2316" max="2316" width="12" style="19" customWidth="1"/>
    <col min="2317" max="2560" width="8.7109375" style="19"/>
    <col min="2561" max="2561" width="1.7109375" style="19" customWidth="1"/>
    <col min="2562" max="2562" width="19.42578125" style="19" customWidth="1"/>
    <col min="2563" max="2563" width="26.28515625" style="19" customWidth="1"/>
    <col min="2564" max="2564" width="25" style="19" customWidth="1"/>
    <col min="2565" max="2565" width="30.140625" style="19" customWidth="1"/>
    <col min="2566" max="2566" width="33.5703125" style="19" customWidth="1"/>
    <col min="2567" max="2567" width="17.42578125" style="19" customWidth="1"/>
    <col min="2568" max="2568" width="12.7109375" style="19" customWidth="1"/>
    <col min="2569" max="2569" width="15.140625" style="19" customWidth="1"/>
    <col min="2570" max="2571" width="8.7109375" style="19"/>
    <col min="2572" max="2572" width="12" style="19" customWidth="1"/>
    <col min="2573" max="2816" width="8.7109375" style="19"/>
    <col min="2817" max="2817" width="1.7109375" style="19" customWidth="1"/>
    <col min="2818" max="2818" width="19.42578125" style="19" customWidth="1"/>
    <col min="2819" max="2819" width="26.28515625" style="19" customWidth="1"/>
    <col min="2820" max="2820" width="25" style="19" customWidth="1"/>
    <col min="2821" max="2821" width="30.140625" style="19" customWidth="1"/>
    <col min="2822" max="2822" width="33.5703125" style="19" customWidth="1"/>
    <col min="2823" max="2823" width="17.42578125" style="19" customWidth="1"/>
    <col min="2824" max="2824" width="12.7109375" style="19" customWidth="1"/>
    <col min="2825" max="2825" width="15.140625" style="19" customWidth="1"/>
    <col min="2826" max="2827" width="8.7109375" style="19"/>
    <col min="2828" max="2828" width="12" style="19" customWidth="1"/>
    <col min="2829" max="3072" width="8.7109375" style="19"/>
    <col min="3073" max="3073" width="1.7109375" style="19" customWidth="1"/>
    <col min="3074" max="3074" width="19.42578125" style="19" customWidth="1"/>
    <col min="3075" max="3075" width="26.28515625" style="19" customWidth="1"/>
    <col min="3076" max="3076" width="25" style="19" customWidth="1"/>
    <col min="3077" max="3077" width="30.140625" style="19" customWidth="1"/>
    <col min="3078" max="3078" width="33.5703125" style="19" customWidth="1"/>
    <col min="3079" max="3079" width="17.42578125" style="19" customWidth="1"/>
    <col min="3080" max="3080" width="12.7109375" style="19" customWidth="1"/>
    <col min="3081" max="3081" width="15.140625" style="19" customWidth="1"/>
    <col min="3082" max="3083" width="8.7109375" style="19"/>
    <col min="3084" max="3084" width="12" style="19" customWidth="1"/>
    <col min="3085" max="3328" width="8.7109375" style="19"/>
    <col min="3329" max="3329" width="1.7109375" style="19" customWidth="1"/>
    <col min="3330" max="3330" width="19.42578125" style="19" customWidth="1"/>
    <col min="3331" max="3331" width="26.28515625" style="19" customWidth="1"/>
    <col min="3332" max="3332" width="25" style="19" customWidth="1"/>
    <col min="3333" max="3333" width="30.140625" style="19" customWidth="1"/>
    <col min="3334" max="3334" width="33.5703125" style="19" customWidth="1"/>
    <col min="3335" max="3335" width="17.42578125" style="19" customWidth="1"/>
    <col min="3336" max="3336" width="12.7109375" style="19" customWidth="1"/>
    <col min="3337" max="3337" width="15.140625" style="19" customWidth="1"/>
    <col min="3338" max="3339" width="8.7109375" style="19"/>
    <col min="3340" max="3340" width="12" style="19" customWidth="1"/>
    <col min="3341" max="3584" width="8.7109375" style="19"/>
    <col min="3585" max="3585" width="1.7109375" style="19" customWidth="1"/>
    <col min="3586" max="3586" width="19.42578125" style="19" customWidth="1"/>
    <col min="3587" max="3587" width="26.28515625" style="19" customWidth="1"/>
    <col min="3588" max="3588" width="25" style="19" customWidth="1"/>
    <col min="3589" max="3589" width="30.140625" style="19" customWidth="1"/>
    <col min="3590" max="3590" width="33.5703125" style="19" customWidth="1"/>
    <col min="3591" max="3591" width="17.42578125" style="19" customWidth="1"/>
    <col min="3592" max="3592" width="12.7109375" style="19" customWidth="1"/>
    <col min="3593" max="3593" width="15.140625" style="19" customWidth="1"/>
    <col min="3594" max="3595" width="8.7109375" style="19"/>
    <col min="3596" max="3596" width="12" style="19" customWidth="1"/>
    <col min="3597" max="3840" width="8.7109375" style="19"/>
    <col min="3841" max="3841" width="1.7109375" style="19" customWidth="1"/>
    <col min="3842" max="3842" width="19.42578125" style="19" customWidth="1"/>
    <col min="3843" max="3843" width="26.28515625" style="19" customWidth="1"/>
    <col min="3844" max="3844" width="25" style="19" customWidth="1"/>
    <col min="3845" max="3845" width="30.140625" style="19" customWidth="1"/>
    <col min="3846" max="3846" width="33.5703125" style="19" customWidth="1"/>
    <col min="3847" max="3847" width="17.42578125" style="19" customWidth="1"/>
    <col min="3848" max="3848" width="12.7109375" style="19" customWidth="1"/>
    <col min="3849" max="3849" width="15.140625" style="19" customWidth="1"/>
    <col min="3850" max="3851" width="8.7109375" style="19"/>
    <col min="3852" max="3852" width="12" style="19" customWidth="1"/>
    <col min="3853" max="4096" width="8.7109375" style="19"/>
    <col min="4097" max="4097" width="1.7109375" style="19" customWidth="1"/>
    <col min="4098" max="4098" width="19.42578125" style="19" customWidth="1"/>
    <col min="4099" max="4099" width="26.28515625" style="19" customWidth="1"/>
    <col min="4100" max="4100" width="25" style="19" customWidth="1"/>
    <col min="4101" max="4101" width="30.140625" style="19" customWidth="1"/>
    <col min="4102" max="4102" width="33.5703125" style="19" customWidth="1"/>
    <col min="4103" max="4103" width="17.42578125" style="19" customWidth="1"/>
    <col min="4104" max="4104" width="12.7109375" style="19" customWidth="1"/>
    <col min="4105" max="4105" width="15.140625" style="19" customWidth="1"/>
    <col min="4106" max="4107" width="8.7109375" style="19"/>
    <col min="4108" max="4108" width="12" style="19" customWidth="1"/>
    <col min="4109" max="4352" width="8.7109375" style="19"/>
    <col min="4353" max="4353" width="1.7109375" style="19" customWidth="1"/>
    <col min="4354" max="4354" width="19.42578125" style="19" customWidth="1"/>
    <col min="4355" max="4355" width="26.28515625" style="19" customWidth="1"/>
    <col min="4356" max="4356" width="25" style="19" customWidth="1"/>
    <col min="4357" max="4357" width="30.140625" style="19" customWidth="1"/>
    <col min="4358" max="4358" width="33.5703125" style="19" customWidth="1"/>
    <col min="4359" max="4359" width="17.42578125" style="19" customWidth="1"/>
    <col min="4360" max="4360" width="12.7109375" style="19" customWidth="1"/>
    <col min="4361" max="4361" width="15.140625" style="19" customWidth="1"/>
    <col min="4362" max="4363" width="8.7109375" style="19"/>
    <col min="4364" max="4364" width="12" style="19" customWidth="1"/>
    <col min="4365" max="4608" width="8.7109375" style="19"/>
    <col min="4609" max="4609" width="1.7109375" style="19" customWidth="1"/>
    <col min="4610" max="4610" width="19.42578125" style="19" customWidth="1"/>
    <col min="4611" max="4611" width="26.28515625" style="19" customWidth="1"/>
    <col min="4612" max="4612" width="25" style="19" customWidth="1"/>
    <col min="4613" max="4613" width="30.140625" style="19" customWidth="1"/>
    <col min="4614" max="4614" width="33.5703125" style="19" customWidth="1"/>
    <col min="4615" max="4615" width="17.42578125" style="19" customWidth="1"/>
    <col min="4616" max="4616" width="12.7109375" style="19" customWidth="1"/>
    <col min="4617" max="4617" width="15.140625" style="19" customWidth="1"/>
    <col min="4618" max="4619" width="8.7109375" style="19"/>
    <col min="4620" max="4620" width="12" style="19" customWidth="1"/>
    <col min="4621" max="4864" width="8.7109375" style="19"/>
    <col min="4865" max="4865" width="1.7109375" style="19" customWidth="1"/>
    <col min="4866" max="4866" width="19.42578125" style="19" customWidth="1"/>
    <col min="4867" max="4867" width="26.28515625" style="19" customWidth="1"/>
    <col min="4868" max="4868" width="25" style="19" customWidth="1"/>
    <col min="4869" max="4869" width="30.140625" style="19" customWidth="1"/>
    <col min="4870" max="4870" width="33.5703125" style="19" customWidth="1"/>
    <col min="4871" max="4871" width="17.42578125" style="19" customWidth="1"/>
    <col min="4872" max="4872" width="12.7109375" style="19" customWidth="1"/>
    <col min="4873" max="4873" width="15.140625" style="19" customWidth="1"/>
    <col min="4874" max="4875" width="8.7109375" style="19"/>
    <col min="4876" max="4876" width="12" style="19" customWidth="1"/>
    <col min="4877" max="5120" width="8.7109375" style="19"/>
    <col min="5121" max="5121" width="1.7109375" style="19" customWidth="1"/>
    <col min="5122" max="5122" width="19.42578125" style="19" customWidth="1"/>
    <col min="5123" max="5123" width="26.28515625" style="19" customWidth="1"/>
    <col min="5124" max="5124" width="25" style="19" customWidth="1"/>
    <col min="5125" max="5125" width="30.140625" style="19" customWidth="1"/>
    <col min="5126" max="5126" width="33.5703125" style="19" customWidth="1"/>
    <col min="5127" max="5127" width="17.42578125" style="19" customWidth="1"/>
    <col min="5128" max="5128" width="12.7109375" style="19" customWidth="1"/>
    <col min="5129" max="5129" width="15.140625" style="19" customWidth="1"/>
    <col min="5130" max="5131" width="8.7109375" style="19"/>
    <col min="5132" max="5132" width="12" style="19" customWidth="1"/>
    <col min="5133" max="5376" width="8.7109375" style="19"/>
    <col min="5377" max="5377" width="1.7109375" style="19" customWidth="1"/>
    <col min="5378" max="5378" width="19.42578125" style="19" customWidth="1"/>
    <col min="5379" max="5379" width="26.28515625" style="19" customWidth="1"/>
    <col min="5380" max="5380" width="25" style="19" customWidth="1"/>
    <col min="5381" max="5381" width="30.140625" style="19" customWidth="1"/>
    <col min="5382" max="5382" width="33.5703125" style="19" customWidth="1"/>
    <col min="5383" max="5383" width="17.42578125" style="19" customWidth="1"/>
    <col min="5384" max="5384" width="12.7109375" style="19" customWidth="1"/>
    <col min="5385" max="5385" width="15.140625" style="19" customWidth="1"/>
    <col min="5386" max="5387" width="8.7109375" style="19"/>
    <col min="5388" max="5388" width="12" style="19" customWidth="1"/>
    <col min="5389" max="5632" width="8.7109375" style="19"/>
    <col min="5633" max="5633" width="1.7109375" style="19" customWidth="1"/>
    <col min="5634" max="5634" width="19.42578125" style="19" customWidth="1"/>
    <col min="5635" max="5635" width="26.28515625" style="19" customWidth="1"/>
    <col min="5636" max="5636" width="25" style="19" customWidth="1"/>
    <col min="5637" max="5637" width="30.140625" style="19" customWidth="1"/>
    <col min="5638" max="5638" width="33.5703125" style="19" customWidth="1"/>
    <col min="5639" max="5639" width="17.42578125" style="19" customWidth="1"/>
    <col min="5640" max="5640" width="12.7109375" style="19" customWidth="1"/>
    <col min="5641" max="5641" width="15.140625" style="19" customWidth="1"/>
    <col min="5642" max="5643" width="8.7109375" style="19"/>
    <col min="5644" max="5644" width="12" style="19" customWidth="1"/>
    <col min="5645" max="5888" width="8.7109375" style="19"/>
    <col min="5889" max="5889" width="1.7109375" style="19" customWidth="1"/>
    <col min="5890" max="5890" width="19.42578125" style="19" customWidth="1"/>
    <col min="5891" max="5891" width="26.28515625" style="19" customWidth="1"/>
    <col min="5892" max="5892" width="25" style="19" customWidth="1"/>
    <col min="5893" max="5893" width="30.140625" style="19" customWidth="1"/>
    <col min="5894" max="5894" width="33.5703125" style="19" customWidth="1"/>
    <col min="5895" max="5895" width="17.42578125" style="19" customWidth="1"/>
    <col min="5896" max="5896" width="12.7109375" style="19" customWidth="1"/>
    <col min="5897" max="5897" width="15.140625" style="19" customWidth="1"/>
    <col min="5898" max="5899" width="8.7109375" style="19"/>
    <col min="5900" max="5900" width="12" style="19" customWidth="1"/>
    <col min="5901" max="6144" width="8.7109375" style="19"/>
    <col min="6145" max="6145" width="1.7109375" style="19" customWidth="1"/>
    <col min="6146" max="6146" width="19.42578125" style="19" customWidth="1"/>
    <col min="6147" max="6147" width="26.28515625" style="19" customWidth="1"/>
    <col min="6148" max="6148" width="25" style="19" customWidth="1"/>
    <col min="6149" max="6149" width="30.140625" style="19" customWidth="1"/>
    <col min="6150" max="6150" width="33.5703125" style="19" customWidth="1"/>
    <col min="6151" max="6151" width="17.42578125" style="19" customWidth="1"/>
    <col min="6152" max="6152" width="12.7109375" style="19" customWidth="1"/>
    <col min="6153" max="6153" width="15.140625" style="19" customWidth="1"/>
    <col min="6154" max="6155" width="8.7109375" style="19"/>
    <col min="6156" max="6156" width="12" style="19" customWidth="1"/>
    <col min="6157" max="6400" width="8.7109375" style="19"/>
    <col min="6401" max="6401" width="1.7109375" style="19" customWidth="1"/>
    <col min="6402" max="6402" width="19.42578125" style="19" customWidth="1"/>
    <col min="6403" max="6403" width="26.28515625" style="19" customWidth="1"/>
    <col min="6404" max="6404" width="25" style="19" customWidth="1"/>
    <col min="6405" max="6405" width="30.140625" style="19" customWidth="1"/>
    <col min="6406" max="6406" width="33.5703125" style="19" customWidth="1"/>
    <col min="6407" max="6407" width="17.42578125" style="19" customWidth="1"/>
    <col min="6408" max="6408" width="12.7109375" style="19" customWidth="1"/>
    <col min="6409" max="6409" width="15.140625" style="19" customWidth="1"/>
    <col min="6410" max="6411" width="8.7109375" style="19"/>
    <col min="6412" max="6412" width="12" style="19" customWidth="1"/>
    <col min="6413" max="6656" width="8.7109375" style="19"/>
    <col min="6657" max="6657" width="1.7109375" style="19" customWidth="1"/>
    <col min="6658" max="6658" width="19.42578125" style="19" customWidth="1"/>
    <col min="6659" max="6659" width="26.28515625" style="19" customWidth="1"/>
    <col min="6660" max="6660" width="25" style="19" customWidth="1"/>
    <col min="6661" max="6661" width="30.140625" style="19" customWidth="1"/>
    <col min="6662" max="6662" width="33.5703125" style="19" customWidth="1"/>
    <col min="6663" max="6663" width="17.42578125" style="19" customWidth="1"/>
    <col min="6664" max="6664" width="12.7109375" style="19" customWidth="1"/>
    <col min="6665" max="6665" width="15.140625" style="19" customWidth="1"/>
    <col min="6666" max="6667" width="8.7109375" style="19"/>
    <col min="6668" max="6668" width="12" style="19" customWidth="1"/>
    <col min="6669" max="6912" width="8.7109375" style="19"/>
    <col min="6913" max="6913" width="1.7109375" style="19" customWidth="1"/>
    <col min="6914" max="6914" width="19.42578125" style="19" customWidth="1"/>
    <col min="6915" max="6915" width="26.28515625" style="19" customWidth="1"/>
    <col min="6916" max="6916" width="25" style="19" customWidth="1"/>
    <col min="6917" max="6917" width="30.140625" style="19" customWidth="1"/>
    <col min="6918" max="6918" width="33.5703125" style="19" customWidth="1"/>
    <col min="6919" max="6919" width="17.42578125" style="19" customWidth="1"/>
    <col min="6920" max="6920" width="12.7109375" style="19" customWidth="1"/>
    <col min="6921" max="6921" width="15.140625" style="19" customWidth="1"/>
    <col min="6922" max="6923" width="8.7109375" style="19"/>
    <col min="6924" max="6924" width="12" style="19" customWidth="1"/>
    <col min="6925" max="7168" width="8.7109375" style="19"/>
    <col min="7169" max="7169" width="1.7109375" style="19" customWidth="1"/>
    <col min="7170" max="7170" width="19.42578125" style="19" customWidth="1"/>
    <col min="7171" max="7171" width="26.28515625" style="19" customWidth="1"/>
    <col min="7172" max="7172" width="25" style="19" customWidth="1"/>
    <col min="7173" max="7173" width="30.140625" style="19" customWidth="1"/>
    <col min="7174" max="7174" width="33.5703125" style="19" customWidth="1"/>
    <col min="7175" max="7175" width="17.42578125" style="19" customWidth="1"/>
    <col min="7176" max="7176" width="12.7109375" style="19" customWidth="1"/>
    <col min="7177" max="7177" width="15.140625" style="19" customWidth="1"/>
    <col min="7178" max="7179" width="8.7109375" style="19"/>
    <col min="7180" max="7180" width="12" style="19" customWidth="1"/>
    <col min="7181" max="7424" width="8.7109375" style="19"/>
    <col min="7425" max="7425" width="1.7109375" style="19" customWidth="1"/>
    <col min="7426" max="7426" width="19.42578125" style="19" customWidth="1"/>
    <col min="7427" max="7427" width="26.28515625" style="19" customWidth="1"/>
    <col min="7428" max="7428" width="25" style="19" customWidth="1"/>
    <col min="7429" max="7429" width="30.140625" style="19" customWidth="1"/>
    <col min="7430" max="7430" width="33.5703125" style="19" customWidth="1"/>
    <col min="7431" max="7431" width="17.42578125" style="19" customWidth="1"/>
    <col min="7432" max="7432" width="12.7109375" style="19" customWidth="1"/>
    <col min="7433" max="7433" width="15.140625" style="19" customWidth="1"/>
    <col min="7434" max="7435" width="8.7109375" style="19"/>
    <col min="7436" max="7436" width="12" style="19" customWidth="1"/>
    <col min="7437" max="7680" width="8.7109375" style="19"/>
    <col min="7681" max="7681" width="1.7109375" style="19" customWidth="1"/>
    <col min="7682" max="7682" width="19.42578125" style="19" customWidth="1"/>
    <col min="7683" max="7683" width="26.28515625" style="19" customWidth="1"/>
    <col min="7684" max="7684" width="25" style="19" customWidth="1"/>
    <col min="7685" max="7685" width="30.140625" style="19" customWidth="1"/>
    <col min="7686" max="7686" width="33.5703125" style="19" customWidth="1"/>
    <col min="7687" max="7687" width="17.42578125" style="19" customWidth="1"/>
    <col min="7688" max="7688" width="12.7109375" style="19" customWidth="1"/>
    <col min="7689" max="7689" width="15.140625" style="19" customWidth="1"/>
    <col min="7690" max="7691" width="8.7109375" style="19"/>
    <col min="7692" max="7692" width="12" style="19" customWidth="1"/>
    <col min="7693" max="7936" width="8.7109375" style="19"/>
    <col min="7937" max="7937" width="1.7109375" style="19" customWidth="1"/>
    <col min="7938" max="7938" width="19.42578125" style="19" customWidth="1"/>
    <col min="7939" max="7939" width="26.28515625" style="19" customWidth="1"/>
    <col min="7940" max="7940" width="25" style="19" customWidth="1"/>
    <col min="7941" max="7941" width="30.140625" style="19" customWidth="1"/>
    <col min="7942" max="7942" width="33.5703125" style="19" customWidth="1"/>
    <col min="7943" max="7943" width="17.42578125" style="19" customWidth="1"/>
    <col min="7944" max="7944" width="12.7109375" style="19" customWidth="1"/>
    <col min="7945" max="7945" width="15.140625" style="19" customWidth="1"/>
    <col min="7946" max="7947" width="8.7109375" style="19"/>
    <col min="7948" max="7948" width="12" style="19" customWidth="1"/>
    <col min="7949" max="8192" width="8.7109375" style="19"/>
    <col min="8193" max="8193" width="1.7109375" style="19" customWidth="1"/>
    <col min="8194" max="8194" width="19.42578125" style="19" customWidth="1"/>
    <col min="8195" max="8195" width="26.28515625" style="19" customWidth="1"/>
    <col min="8196" max="8196" width="25" style="19" customWidth="1"/>
    <col min="8197" max="8197" width="30.140625" style="19" customWidth="1"/>
    <col min="8198" max="8198" width="33.5703125" style="19" customWidth="1"/>
    <col min="8199" max="8199" width="17.42578125" style="19" customWidth="1"/>
    <col min="8200" max="8200" width="12.7109375" style="19" customWidth="1"/>
    <col min="8201" max="8201" width="15.140625" style="19" customWidth="1"/>
    <col min="8202" max="8203" width="8.7109375" style="19"/>
    <col min="8204" max="8204" width="12" style="19" customWidth="1"/>
    <col min="8205" max="8448" width="8.7109375" style="19"/>
    <col min="8449" max="8449" width="1.7109375" style="19" customWidth="1"/>
    <col min="8450" max="8450" width="19.42578125" style="19" customWidth="1"/>
    <col min="8451" max="8451" width="26.28515625" style="19" customWidth="1"/>
    <col min="8452" max="8452" width="25" style="19" customWidth="1"/>
    <col min="8453" max="8453" width="30.140625" style="19" customWidth="1"/>
    <col min="8454" max="8454" width="33.5703125" style="19" customWidth="1"/>
    <col min="8455" max="8455" width="17.42578125" style="19" customWidth="1"/>
    <col min="8456" max="8456" width="12.7109375" style="19" customWidth="1"/>
    <col min="8457" max="8457" width="15.140625" style="19" customWidth="1"/>
    <col min="8458" max="8459" width="8.7109375" style="19"/>
    <col min="8460" max="8460" width="12" style="19" customWidth="1"/>
    <col min="8461" max="8704" width="8.7109375" style="19"/>
    <col min="8705" max="8705" width="1.7109375" style="19" customWidth="1"/>
    <col min="8706" max="8706" width="19.42578125" style="19" customWidth="1"/>
    <col min="8707" max="8707" width="26.28515625" style="19" customWidth="1"/>
    <col min="8708" max="8708" width="25" style="19" customWidth="1"/>
    <col min="8709" max="8709" width="30.140625" style="19" customWidth="1"/>
    <col min="8710" max="8710" width="33.5703125" style="19" customWidth="1"/>
    <col min="8711" max="8711" width="17.42578125" style="19" customWidth="1"/>
    <col min="8712" max="8712" width="12.7109375" style="19" customWidth="1"/>
    <col min="8713" max="8713" width="15.140625" style="19" customWidth="1"/>
    <col min="8714" max="8715" width="8.7109375" style="19"/>
    <col min="8716" max="8716" width="12" style="19" customWidth="1"/>
    <col min="8717" max="8960" width="8.7109375" style="19"/>
    <col min="8961" max="8961" width="1.7109375" style="19" customWidth="1"/>
    <col min="8962" max="8962" width="19.42578125" style="19" customWidth="1"/>
    <col min="8963" max="8963" width="26.28515625" style="19" customWidth="1"/>
    <col min="8964" max="8964" width="25" style="19" customWidth="1"/>
    <col min="8965" max="8965" width="30.140625" style="19" customWidth="1"/>
    <col min="8966" max="8966" width="33.5703125" style="19" customWidth="1"/>
    <col min="8967" max="8967" width="17.42578125" style="19" customWidth="1"/>
    <col min="8968" max="8968" width="12.7109375" style="19" customWidth="1"/>
    <col min="8969" max="8969" width="15.140625" style="19" customWidth="1"/>
    <col min="8970" max="8971" width="8.7109375" style="19"/>
    <col min="8972" max="8972" width="12" style="19" customWidth="1"/>
    <col min="8973" max="9216" width="8.7109375" style="19"/>
    <col min="9217" max="9217" width="1.7109375" style="19" customWidth="1"/>
    <col min="9218" max="9218" width="19.42578125" style="19" customWidth="1"/>
    <col min="9219" max="9219" width="26.28515625" style="19" customWidth="1"/>
    <col min="9220" max="9220" width="25" style="19" customWidth="1"/>
    <col min="9221" max="9221" width="30.140625" style="19" customWidth="1"/>
    <col min="9222" max="9222" width="33.5703125" style="19" customWidth="1"/>
    <col min="9223" max="9223" width="17.42578125" style="19" customWidth="1"/>
    <col min="9224" max="9224" width="12.7109375" style="19" customWidth="1"/>
    <col min="9225" max="9225" width="15.140625" style="19" customWidth="1"/>
    <col min="9226" max="9227" width="8.7109375" style="19"/>
    <col min="9228" max="9228" width="12" style="19" customWidth="1"/>
    <col min="9229" max="9472" width="8.7109375" style="19"/>
    <col min="9473" max="9473" width="1.7109375" style="19" customWidth="1"/>
    <col min="9474" max="9474" width="19.42578125" style="19" customWidth="1"/>
    <col min="9475" max="9475" width="26.28515625" style="19" customWidth="1"/>
    <col min="9476" max="9476" width="25" style="19" customWidth="1"/>
    <col min="9477" max="9477" width="30.140625" style="19" customWidth="1"/>
    <col min="9478" max="9478" width="33.5703125" style="19" customWidth="1"/>
    <col min="9479" max="9479" width="17.42578125" style="19" customWidth="1"/>
    <col min="9480" max="9480" width="12.7109375" style="19" customWidth="1"/>
    <col min="9481" max="9481" width="15.140625" style="19" customWidth="1"/>
    <col min="9482" max="9483" width="8.7109375" style="19"/>
    <col min="9484" max="9484" width="12" style="19" customWidth="1"/>
    <col min="9485" max="9728" width="8.7109375" style="19"/>
    <col min="9729" max="9729" width="1.7109375" style="19" customWidth="1"/>
    <col min="9730" max="9730" width="19.42578125" style="19" customWidth="1"/>
    <col min="9731" max="9731" width="26.28515625" style="19" customWidth="1"/>
    <col min="9732" max="9732" width="25" style="19" customWidth="1"/>
    <col min="9733" max="9733" width="30.140625" style="19" customWidth="1"/>
    <col min="9734" max="9734" width="33.5703125" style="19" customWidth="1"/>
    <col min="9735" max="9735" width="17.42578125" style="19" customWidth="1"/>
    <col min="9736" max="9736" width="12.7109375" style="19" customWidth="1"/>
    <col min="9737" max="9737" width="15.140625" style="19" customWidth="1"/>
    <col min="9738" max="9739" width="8.7109375" style="19"/>
    <col min="9740" max="9740" width="12" style="19" customWidth="1"/>
    <col min="9741" max="9984" width="8.7109375" style="19"/>
    <col min="9985" max="9985" width="1.7109375" style="19" customWidth="1"/>
    <col min="9986" max="9986" width="19.42578125" style="19" customWidth="1"/>
    <col min="9987" max="9987" width="26.28515625" style="19" customWidth="1"/>
    <col min="9988" max="9988" width="25" style="19" customWidth="1"/>
    <col min="9989" max="9989" width="30.140625" style="19" customWidth="1"/>
    <col min="9990" max="9990" width="33.5703125" style="19" customWidth="1"/>
    <col min="9991" max="9991" width="17.42578125" style="19" customWidth="1"/>
    <col min="9992" max="9992" width="12.7109375" style="19" customWidth="1"/>
    <col min="9993" max="9993" width="15.140625" style="19" customWidth="1"/>
    <col min="9994" max="9995" width="8.7109375" style="19"/>
    <col min="9996" max="9996" width="12" style="19" customWidth="1"/>
    <col min="9997" max="10240" width="8.7109375" style="19"/>
    <col min="10241" max="10241" width="1.7109375" style="19" customWidth="1"/>
    <col min="10242" max="10242" width="19.42578125" style="19" customWidth="1"/>
    <col min="10243" max="10243" width="26.28515625" style="19" customWidth="1"/>
    <col min="10244" max="10244" width="25" style="19" customWidth="1"/>
    <col min="10245" max="10245" width="30.140625" style="19" customWidth="1"/>
    <col min="10246" max="10246" width="33.5703125" style="19" customWidth="1"/>
    <col min="10247" max="10247" width="17.42578125" style="19" customWidth="1"/>
    <col min="10248" max="10248" width="12.7109375" style="19" customWidth="1"/>
    <col min="10249" max="10249" width="15.140625" style="19" customWidth="1"/>
    <col min="10250" max="10251" width="8.7109375" style="19"/>
    <col min="10252" max="10252" width="12" style="19" customWidth="1"/>
    <col min="10253" max="10496" width="8.7109375" style="19"/>
    <col min="10497" max="10497" width="1.7109375" style="19" customWidth="1"/>
    <col min="10498" max="10498" width="19.42578125" style="19" customWidth="1"/>
    <col min="10499" max="10499" width="26.28515625" style="19" customWidth="1"/>
    <col min="10500" max="10500" width="25" style="19" customWidth="1"/>
    <col min="10501" max="10501" width="30.140625" style="19" customWidth="1"/>
    <col min="10502" max="10502" width="33.5703125" style="19" customWidth="1"/>
    <col min="10503" max="10503" width="17.42578125" style="19" customWidth="1"/>
    <col min="10504" max="10504" width="12.7109375" style="19" customWidth="1"/>
    <col min="10505" max="10505" width="15.140625" style="19" customWidth="1"/>
    <col min="10506" max="10507" width="8.7109375" style="19"/>
    <col min="10508" max="10508" width="12" style="19" customWidth="1"/>
    <col min="10509" max="10752" width="8.7109375" style="19"/>
    <col min="10753" max="10753" width="1.7109375" style="19" customWidth="1"/>
    <col min="10754" max="10754" width="19.42578125" style="19" customWidth="1"/>
    <col min="10755" max="10755" width="26.28515625" style="19" customWidth="1"/>
    <col min="10756" max="10756" width="25" style="19" customWidth="1"/>
    <col min="10757" max="10757" width="30.140625" style="19" customWidth="1"/>
    <col min="10758" max="10758" width="33.5703125" style="19" customWidth="1"/>
    <col min="10759" max="10759" width="17.42578125" style="19" customWidth="1"/>
    <col min="10760" max="10760" width="12.7109375" style="19" customWidth="1"/>
    <col min="10761" max="10761" width="15.140625" style="19" customWidth="1"/>
    <col min="10762" max="10763" width="8.7109375" style="19"/>
    <col min="10764" max="10764" width="12" style="19" customWidth="1"/>
    <col min="10765" max="11008" width="8.7109375" style="19"/>
    <col min="11009" max="11009" width="1.7109375" style="19" customWidth="1"/>
    <col min="11010" max="11010" width="19.42578125" style="19" customWidth="1"/>
    <col min="11011" max="11011" width="26.28515625" style="19" customWidth="1"/>
    <col min="11012" max="11012" width="25" style="19" customWidth="1"/>
    <col min="11013" max="11013" width="30.140625" style="19" customWidth="1"/>
    <col min="11014" max="11014" width="33.5703125" style="19" customWidth="1"/>
    <col min="11015" max="11015" width="17.42578125" style="19" customWidth="1"/>
    <col min="11016" max="11016" width="12.7109375" style="19" customWidth="1"/>
    <col min="11017" max="11017" width="15.140625" style="19" customWidth="1"/>
    <col min="11018" max="11019" width="8.7109375" style="19"/>
    <col min="11020" max="11020" width="12" style="19" customWidth="1"/>
    <col min="11021" max="11264" width="8.7109375" style="19"/>
    <col min="11265" max="11265" width="1.7109375" style="19" customWidth="1"/>
    <col min="11266" max="11266" width="19.42578125" style="19" customWidth="1"/>
    <col min="11267" max="11267" width="26.28515625" style="19" customWidth="1"/>
    <col min="11268" max="11268" width="25" style="19" customWidth="1"/>
    <col min="11269" max="11269" width="30.140625" style="19" customWidth="1"/>
    <col min="11270" max="11270" width="33.5703125" style="19" customWidth="1"/>
    <col min="11271" max="11271" width="17.42578125" style="19" customWidth="1"/>
    <col min="11272" max="11272" width="12.7109375" style="19" customWidth="1"/>
    <col min="11273" max="11273" width="15.140625" style="19" customWidth="1"/>
    <col min="11274" max="11275" width="8.7109375" style="19"/>
    <col min="11276" max="11276" width="12" style="19" customWidth="1"/>
    <col min="11277" max="11520" width="8.7109375" style="19"/>
    <col min="11521" max="11521" width="1.7109375" style="19" customWidth="1"/>
    <col min="11522" max="11522" width="19.42578125" style="19" customWidth="1"/>
    <col min="11523" max="11523" width="26.28515625" style="19" customWidth="1"/>
    <col min="11524" max="11524" width="25" style="19" customWidth="1"/>
    <col min="11525" max="11525" width="30.140625" style="19" customWidth="1"/>
    <col min="11526" max="11526" width="33.5703125" style="19" customWidth="1"/>
    <col min="11527" max="11527" width="17.42578125" style="19" customWidth="1"/>
    <col min="11528" max="11528" width="12.7109375" style="19" customWidth="1"/>
    <col min="11529" max="11529" width="15.140625" style="19" customWidth="1"/>
    <col min="11530" max="11531" width="8.7109375" style="19"/>
    <col min="11532" max="11532" width="12" style="19" customWidth="1"/>
    <col min="11533" max="11776" width="8.7109375" style="19"/>
    <col min="11777" max="11777" width="1.7109375" style="19" customWidth="1"/>
    <col min="11778" max="11778" width="19.42578125" style="19" customWidth="1"/>
    <col min="11779" max="11779" width="26.28515625" style="19" customWidth="1"/>
    <col min="11780" max="11780" width="25" style="19" customWidth="1"/>
    <col min="11781" max="11781" width="30.140625" style="19" customWidth="1"/>
    <col min="11782" max="11782" width="33.5703125" style="19" customWidth="1"/>
    <col min="11783" max="11783" width="17.42578125" style="19" customWidth="1"/>
    <col min="11784" max="11784" width="12.7109375" style="19" customWidth="1"/>
    <col min="11785" max="11785" width="15.140625" style="19" customWidth="1"/>
    <col min="11786" max="11787" width="8.7109375" style="19"/>
    <col min="11788" max="11788" width="12" style="19" customWidth="1"/>
    <col min="11789" max="12032" width="8.7109375" style="19"/>
    <col min="12033" max="12033" width="1.7109375" style="19" customWidth="1"/>
    <col min="12034" max="12034" width="19.42578125" style="19" customWidth="1"/>
    <col min="12035" max="12035" width="26.28515625" style="19" customWidth="1"/>
    <col min="12036" max="12036" width="25" style="19" customWidth="1"/>
    <col min="12037" max="12037" width="30.140625" style="19" customWidth="1"/>
    <col min="12038" max="12038" width="33.5703125" style="19" customWidth="1"/>
    <col min="12039" max="12039" width="17.42578125" style="19" customWidth="1"/>
    <col min="12040" max="12040" width="12.7109375" style="19" customWidth="1"/>
    <col min="12041" max="12041" width="15.140625" style="19" customWidth="1"/>
    <col min="12042" max="12043" width="8.7109375" style="19"/>
    <col min="12044" max="12044" width="12" style="19" customWidth="1"/>
    <col min="12045" max="12288" width="8.7109375" style="19"/>
    <col min="12289" max="12289" width="1.7109375" style="19" customWidth="1"/>
    <col min="12290" max="12290" width="19.42578125" style="19" customWidth="1"/>
    <col min="12291" max="12291" width="26.28515625" style="19" customWidth="1"/>
    <col min="12292" max="12292" width="25" style="19" customWidth="1"/>
    <col min="12293" max="12293" width="30.140625" style="19" customWidth="1"/>
    <col min="12294" max="12294" width="33.5703125" style="19" customWidth="1"/>
    <col min="12295" max="12295" width="17.42578125" style="19" customWidth="1"/>
    <col min="12296" max="12296" width="12.7109375" style="19" customWidth="1"/>
    <col min="12297" max="12297" width="15.140625" style="19" customWidth="1"/>
    <col min="12298" max="12299" width="8.7109375" style="19"/>
    <col min="12300" max="12300" width="12" style="19" customWidth="1"/>
    <col min="12301" max="12544" width="8.7109375" style="19"/>
    <col min="12545" max="12545" width="1.7109375" style="19" customWidth="1"/>
    <col min="12546" max="12546" width="19.42578125" style="19" customWidth="1"/>
    <col min="12547" max="12547" width="26.28515625" style="19" customWidth="1"/>
    <col min="12548" max="12548" width="25" style="19" customWidth="1"/>
    <col min="12549" max="12549" width="30.140625" style="19" customWidth="1"/>
    <col min="12550" max="12550" width="33.5703125" style="19" customWidth="1"/>
    <col min="12551" max="12551" width="17.42578125" style="19" customWidth="1"/>
    <col min="12552" max="12552" width="12.7109375" style="19" customWidth="1"/>
    <col min="12553" max="12553" width="15.140625" style="19" customWidth="1"/>
    <col min="12554" max="12555" width="8.7109375" style="19"/>
    <col min="12556" max="12556" width="12" style="19" customWidth="1"/>
    <col min="12557" max="12800" width="8.7109375" style="19"/>
    <col min="12801" max="12801" width="1.7109375" style="19" customWidth="1"/>
    <col min="12802" max="12802" width="19.42578125" style="19" customWidth="1"/>
    <col min="12803" max="12803" width="26.28515625" style="19" customWidth="1"/>
    <col min="12804" max="12804" width="25" style="19" customWidth="1"/>
    <col min="12805" max="12805" width="30.140625" style="19" customWidth="1"/>
    <col min="12806" max="12806" width="33.5703125" style="19" customWidth="1"/>
    <col min="12807" max="12807" width="17.42578125" style="19" customWidth="1"/>
    <col min="12808" max="12808" width="12.7109375" style="19" customWidth="1"/>
    <col min="12809" max="12809" width="15.140625" style="19" customWidth="1"/>
    <col min="12810" max="12811" width="8.7109375" style="19"/>
    <col min="12812" max="12812" width="12" style="19" customWidth="1"/>
    <col min="12813" max="13056" width="8.7109375" style="19"/>
    <col min="13057" max="13057" width="1.7109375" style="19" customWidth="1"/>
    <col min="13058" max="13058" width="19.42578125" style="19" customWidth="1"/>
    <col min="13059" max="13059" width="26.28515625" style="19" customWidth="1"/>
    <col min="13060" max="13060" width="25" style="19" customWidth="1"/>
    <col min="13061" max="13061" width="30.140625" style="19" customWidth="1"/>
    <col min="13062" max="13062" width="33.5703125" style="19" customWidth="1"/>
    <col min="13063" max="13063" width="17.42578125" style="19" customWidth="1"/>
    <col min="13064" max="13064" width="12.7109375" style="19" customWidth="1"/>
    <col min="13065" max="13065" width="15.140625" style="19" customWidth="1"/>
    <col min="13066" max="13067" width="8.7109375" style="19"/>
    <col min="13068" max="13068" width="12" style="19" customWidth="1"/>
    <col min="13069" max="13312" width="8.7109375" style="19"/>
    <col min="13313" max="13313" width="1.7109375" style="19" customWidth="1"/>
    <col min="13314" max="13314" width="19.42578125" style="19" customWidth="1"/>
    <col min="13315" max="13315" width="26.28515625" style="19" customWidth="1"/>
    <col min="13316" max="13316" width="25" style="19" customWidth="1"/>
    <col min="13317" max="13317" width="30.140625" style="19" customWidth="1"/>
    <col min="13318" max="13318" width="33.5703125" style="19" customWidth="1"/>
    <col min="13319" max="13319" width="17.42578125" style="19" customWidth="1"/>
    <col min="13320" max="13320" width="12.7109375" style="19" customWidth="1"/>
    <col min="13321" max="13321" width="15.140625" style="19" customWidth="1"/>
    <col min="13322" max="13323" width="8.7109375" style="19"/>
    <col min="13324" max="13324" width="12" style="19" customWidth="1"/>
    <col min="13325" max="13568" width="8.7109375" style="19"/>
    <col min="13569" max="13569" width="1.7109375" style="19" customWidth="1"/>
    <col min="13570" max="13570" width="19.42578125" style="19" customWidth="1"/>
    <col min="13571" max="13571" width="26.28515625" style="19" customWidth="1"/>
    <col min="13572" max="13572" width="25" style="19" customWidth="1"/>
    <col min="13573" max="13573" width="30.140625" style="19" customWidth="1"/>
    <col min="13574" max="13574" width="33.5703125" style="19" customWidth="1"/>
    <col min="13575" max="13575" width="17.42578125" style="19" customWidth="1"/>
    <col min="13576" max="13576" width="12.7109375" style="19" customWidth="1"/>
    <col min="13577" max="13577" width="15.140625" style="19" customWidth="1"/>
    <col min="13578" max="13579" width="8.7109375" style="19"/>
    <col min="13580" max="13580" width="12" style="19" customWidth="1"/>
    <col min="13581" max="13824" width="8.7109375" style="19"/>
    <col min="13825" max="13825" width="1.7109375" style="19" customWidth="1"/>
    <col min="13826" max="13826" width="19.42578125" style="19" customWidth="1"/>
    <col min="13827" max="13827" width="26.28515625" style="19" customWidth="1"/>
    <col min="13828" max="13828" width="25" style="19" customWidth="1"/>
    <col min="13829" max="13829" width="30.140625" style="19" customWidth="1"/>
    <col min="13830" max="13830" width="33.5703125" style="19" customWidth="1"/>
    <col min="13831" max="13831" width="17.42578125" style="19" customWidth="1"/>
    <col min="13832" max="13832" width="12.7109375" style="19" customWidth="1"/>
    <col min="13833" max="13833" width="15.140625" style="19" customWidth="1"/>
    <col min="13834" max="13835" width="8.7109375" style="19"/>
    <col min="13836" max="13836" width="12" style="19" customWidth="1"/>
    <col min="13837" max="14080" width="8.7109375" style="19"/>
    <col min="14081" max="14081" width="1.7109375" style="19" customWidth="1"/>
    <col min="14082" max="14082" width="19.42578125" style="19" customWidth="1"/>
    <col min="14083" max="14083" width="26.28515625" style="19" customWidth="1"/>
    <col min="14084" max="14084" width="25" style="19" customWidth="1"/>
    <col min="14085" max="14085" width="30.140625" style="19" customWidth="1"/>
    <col min="14086" max="14086" width="33.5703125" style="19" customWidth="1"/>
    <col min="14087" max="14087" width="17.42578125" style="19" customWidth="1"/>
    <col min="14088" max="14088" width="12.7109375" style="19" customWidth="1"/>
    <col min="14089" max="14089" width="15.140625" style="19" customWidth="1"/>
    <col min="14090" max="14091" width="8.7109375" style="19"/>
    <col min="14092" max="14092" width="12" style="19" customWidth="1"/>
    <col min="14093" max="14336" width="8.7109375" style="19"/>
    <col min="14337" max="14337" width="1.7109375" style="19" customWidth="1"/>
    <col min="14338" max="14338" width="19.42578125" style="19" customWidth="1"/>
    <col min="14339" max="14339" width="26.28515625" style="19" customWidth="1"/>
    <col min="14340" max="14340" width="25" style="19" customWidth="1"/>
    <col min="14341" max="14341" width="30.140625" style="19" customWidth="1"/>
    <col min="14342" max="14342" width="33.5703125" style="19" customWidth="1"/>
    <col min="14343" max="14343" width="17.42578125" style="19" customWidth="1"/>
    <col min="14344" max="14344" width="12.7109375" style="19" customWidth="1"/>
    <col min="14345" max="14345" width="15.140625" style="19" customWidth="1"/>
    <col min="14346" max="14347" width="8.7109375" style="19"/>
    <col min="14348" max="14348" width="12" style="19" customWidth="1"/>
    <col min="14349" max="14592" width="8.7109375" style="19"/>
    <col min="14593" max="14593" width="1.7109375" style="19" customWidth="1"/>
    <col min="14594" max="14594" width="19.42578125" style="19" customWidth="1"/>
    <col min="14595" max="14595" width="26.28515625" style="19" customWidth="1"/>
    <col min="14596" max="14596" width="25" style="19" customWidth="1"/>
    <col min="14597" max="14597" width="30.140625" style="19" customWidth="1"/>
    <col min="14598" max="14598" width="33.5703125" style="19" customWidth="1"/>
    <col min="14599" max="14599" width="17.42578125" style="19" customWidth="1"/>
    <col min="14600" max="14600" width="12.7109375" style="19" customWidth="1"/>
    <col min="14601" max="14601" width="15.140625" style="19" customWidth="1"/>
    <col min="14602" max="14603" width="8.7109375" style="19"/>
    <col min="14604" max="14604" width="12" style="19" customWidth="1"/>
    <col min="14605" max="14848" width="8.7109375" style="19"/>
    <col min="14849" max="14849" width="1.7109375" style="19" customWidth="1"/>
    <col min="14850" max="14850" width="19.42578125" style="19" customWidth="1"/>
    <col min="14851" max="14851" width="26.28515625" style="19" customWidth="1"/>
    <col min="14852" max="14852" width="25" style="19" customWidth="1"/>
    <col min="14853" max="14853" width="30.140625" style="19" customWidth="1"/>
    <col min="14854" max="14854" width="33.5703125" style="19" customWidth="1"/>
    <col min="14855" max="14855" width="17.42578125" style="19" customWidth="1"/>
    <col min="14856" max="14856" width="12.7109375" style="19" customWidth="1"/>
    <col min="14857" max="14857" width="15.140625" style="19" customWidth="1"/>
    <col min="14858" max="14859" width="8.7109375" style="19"/>
    <col min="14860" max="14860" width="12" style="19" customWidth="1"/>
    <col min="14861" max="15104" width="8.7109375" style="19"/>
    <col min="15105" max="15105" width="1.7109375" style="19" customWidth="1"/>
    <col min="15106" max="15106" width="19.42578125" style="19" customWidth="1"/>
    <col min="15107" max="15107" width="26.28515625" style="19" customWidth="1"/>
    <col min="15108" max="15108" width="25" style="19" customWidth="1"/>
    <col min="15109" max="15109" width="30.140625" style="19" customWidth="1"/>
    <col min="15110" max="15110" width="33.5703125" style="19" customWidth="1"/>
    <col min="15111" max="15111" width="17.42578125" style="19" customWidth="1"/>
    <col min="15112" max="15112" width="12.7109375" style="19" customWidth="1"/>
    <col min="15113" max="15113" width="15.140625" style="19" customWidth="1"/>
    <col min="15114" max="15115" width="8.7109375" style="19"/>
    <col min="15116" max="15116" width="12" style="19" customWidth="1"/>
    <col min="15117" max="15360" width="8.7109375" style="19"/>
    <col min="15361" max="15361" width="1.7109375" style="19" customWidth="1"/>
    <col min="15362" max="15362" width="19.42578125" style="19" customWidth="1"/>
    <col min="15363" max="15363" width="26.28515625" style="19" customWidth="1"/>
    <col min="15364" max="15364" width="25" style="19" customWidth="1"/>
    <col min="15365" max="15365" width="30.140625" style="19" customWidth="1"/>
    <col min="15366" max="15366" width="33.5703125" style="19" customWidth="1"/>
    <col min="15367" max="15367" width="17.42578125" style="19" customWidth="1"/>
    <col min="15368" max="15368" width="12.7109375" style="19" customWidth="1"/>
    <col min="15369" max="15369" width="15.140625" style="19" customWidth="1"/>
    <col min="15370" max="15371" width="8.7109375" style="19"/>
    <col min="15372" max="15372" width="12" style="19" customWidth="1"/>
    <col min="15373" max="15616" width="8.7109375" style="19"/>
    <col min="15617" max="15617" width="1.7109375" style="19" customWidth="1"/>
    <col min="15618" max="15618" width="19.42578125" style="19" customWidth="1"/>
    <col min="15619" max="15619" width="26.28515625" style="19" customWidth="1"/>
    <col min="15620" max="15620" width="25" style="19" customWidth="1"/>
    <col min="15621" max="15621" width="30.140625" style="19" customWidth="1"/>
    <col min="15622" max="15622" width="33.5703125" style="19" customWidth="1"/>
    <col min="15623" max="15623" width="17.42578125" style="19" customWidth="1"/>
    <col min="15624" max="15624" width="12.7109375" style="19" customWidth="1"/>
    <col min="15625" max="15625" width="15.140625" style="19" customWidth="1"/>
    <col min="15626" max="15627" width="8.7109375" style="19"/>
    <col min="15628" max="15628" width="12" style="19" customWidth="1"/>
    <col min="15629" max="15872" width="8.7109375" style="19"/>
    <col min="15873" max="15873" width="1.7109375" style="19" customWidth="1"/>
    <col min="15874" max="15874" width="19.42578125" style="19" customWidth="1"/>
    <col min="15875" max="15875" width="26.28515625" style="19" customWidth="1"/>
    <col min="15876" max="15876" width="25" style="19" customWidth="1"/>
    <col min="15877" max="15877" width="30.140625" style="19" customWidth="1"/>
    <col min="15878" max="15878" width="33.5703125" style="19" customWidth="1"/>
    <col min="15879" max="15879" width="17.42578125" style="19" customWidth="1"/>
    <col min="15880" max="15880" width="12.7109375" style="19" customWidth="1"/>
    <col min="15881" max="15881" width="15.140625" style="19" customWidth="1"/>
    <col min="15882" max="15883" width="8.7109375" style="19"/>
    <col min="15884" max="15884" width="12" style="19" customWidth="1"/>
    <col min="15885" max="16128" width="8.7109375" style="19"/>
    <col min="16129" max="16129" width="1.7109375" style="19" customWidth="1"/>
    <col min="16130" max="16130" width="19.42578125" style="19" customWidth="1"/>
    <col min="16131" max="16131" width="26.28515625" style="19" customWidth="1"/>
    <col min="16132" max="16132" width="25" style="19" customWidth="1"/>
    <col min="16133" max="16133" width="30.140625" style="19" customWidth="1"/>
    <col min="16134" max="16134" width="33.5703125" style="19" customWidth="1"/>
    <col min="16135" max="16135" width="17.42578125" style="19" customWidth="1"/>
    <col min="16136" max="16136" width="12.7109375" style="19" customWidth="1"/>
    <col min="16137" max="16137" width="15.140625" style="19" customWidth="1"/>
    <col min="16138" max="16139" width="8.7109375" style="19"/>
    <col min="16140" max="16140" width="12" style="19" customWidth="1"/>
    <col min="16141" max="16384" width="8.7109375" style="19"/>
  </cols>
  <sheetData>
    <row r="1" spans="2:21" s="4" customFormat="1" ht="22.5" customHeight="1" x14ac:dyDescent="0.25">
      <c r="B1" s="61" t="s">
        <v>17</v>
      </c>
      <c r="C1" s="61"/>
      <c r="D1" s="26">
        <f>'CALCOLO INTERESSI'!C4</f>
        <v>0</v>
      </c>
      <c r="E1" s="2"/>
      <c r="F1" s="2"/>
      <c r="G1" s="2"/>
    </row>
    <row r="2" spans="2:21" s="4" customFormat="1" ht="20.100000000000001" customHeight="1" x14ac:dyDescent="0.25">
      <c r="B2" s="61" t="s">
        <v>16</v>
      </c>
      <c r="C2" s="61"/>
      <c r="D2" s="27">
        <f>'CALCOLO INTERESSI'!C7-1</f>
        <v>-1</v>
      </c>
      <c r="E2" s="3" t="s">
        <v>8</v>
      </c>
      <c r="F2" s="30">
        <f>+D3*D2</f>
        <v>-12</v>
      </c>
      <c r="G2" s="2"/>
    </row>
    <row r="3" spans="2:21" s="4" customFormat="1" ht="20.100000000000001" customHeight="1" x14ac:dyDescent="0.25">
      <c r="B3" s="61" t="s">
        <v>15</v>
      </c>
      <c r="C3" s="61"/>
      <c r="D3" s="27">
        <v>12</v>
      </c>
      <c r="E3" s="3" t="s">
        <v>9</v>
      </c>
      <c r="F3" s="29">
        <f>+SUM(E7:E474)</f>
        <v>0</v>
      </c>
    </row>
    <row r="4" spans="2:21" s="4" customFormat="1" ht="20.100000000000001" customHeight="1" x14ac:dyDescent="0.25">
      <c r="B4" s="61" t="s">
        <v>7</v>
      </c>
      <c r="C4" s="61"/>
      <c r="D4" s="28">
        <f>'CALCOLO INTERESSI'!C6</f>
        <v>0</v>
      </c>
    </row>
    <row r="5" spans="2:21" s="14" customFormat="1" ht="12.75" customHeight="1" thickBot="1" x14ac:dyDescent="0.25">
      <c r="B5" s="5"/>
      <c r="C5" s="6"/>
      <c r="D5" s="7"/>
      <c r="E5" s="8"/>
      <c r="F5" s="8"/>
      <c r="G5" s="4"/>
      <c r="H5" s="4"/>
      <c r="I5" s="4"/>
      <c r="J5" s="4"/>
      <c r="K5" s="4"/>
      <c r="L5" s="4"/>
      <c r="M5" s="4"/>
      <c r="N5" s="4"/>
      <c r="O5" s="4"/>
      <c r="P5" s="4"/>
      <c r="Q5" s="4"/>
      <c r="R5" s="4"/>
      <c r="S5" s="4"/>
      <c r="T5" s="4"/>
      <c r="U5" s="4"/>
    </row>
    <row r="6" spans="2:21" s="15" customFormat="1" ht="18.75" customHeight="1" thickBot="1" x14ac:dyDescent="0.25">
      <c r="B6" s="25" t="s">
        <v>14</v>
      </c>
      <c r="C6" s="25" t="s">
        <v>13</v>
      </c>
      <c r="D6" s="25" t="s">
        <v>10</v>
      </c>
      <c r="E6" s="25" t="s">
        <v>11</v>
      </c>
      <c r="F6" s="25" t="s">
        <v>12</v>
      </c>
      <c r="G6" s="4"/>
      <c r="H6" s="4"/>
      <c r="I6" s="4"/>
      <c r="J6" s="4"/>
      <c r="K6" s="4"/>
      <c r="L6" s="4"/>
      <c r="M6" s="4"/>
      <c r="N6" s="4"/>
      <c r="O6" s="4"/>
      <c r="P6" s="4"/>
      <c r="Q6" s="4"/>
      <c r="R6" s="4"/>
      <c r="S6" s="4"/>
      <c r="T6" s="4"/>
      <c r="U6" s="4"/>
    </row>
    <row r="7" spans="2:21" s="36" customFormat="1" x14ac:dyDescent="0.25">
      <c r="B7" s="31">
        <v>0</v>
      </c>
      <c r="C7" s="32">
        <f>+D1</f>
        <v>0</v>
      </c>
      <c r="D7" s="33"/>
      <c r="E7" s="34"/>
      <c r="F7" s="35"/>
      <c r="G7" s="4"/>
      <c r="H7" s="4"/>
      <c r="I7" s="4"/>
      <c r="J7" s="4"/>
      <c r="K7" s="4"/>
      <c r="L7" s="4"/>
      <c r="M7" s="4"/>
      <c r="N7" s="4"/>
      <c r="O7" s="4"/>
      <c r="P7" s="4"/>
      <c r="Q7" s="4"/>
      <c r="R7" s="4"/>
      <c r="S7" s="4"/>
      <c r="T7" s="4"/>
      <c r="U7" s="4"/>
    </row>
    <row r="8" spans="2:21" s="36" customFormat="1" x14ac:dyDescent="0.25">
      <c r="B8" s="31">
        <f>+IF(MAX(B$7:B7)=$F$2,"",B7+1)</f>
        <v>1</v>
      </c>
      <c r="C8" s="32">
        <f>+C7-D8</f>
        <v>0</v>
      </c>
      <c r="D8" s="33">
        <f t="shared" ref="D8:D47" si="0">+IF(B8&gt;$F$2,0,IF(B8=$F$2,C7,IF($E$609="francese",F8-E8,$C$7/$F$2)))</f>
        <v>0</v>
      </c>
      <c r="E8" s="34">
        <f t="shared" ref="E8:E47" si="1">+ROUND(C7*$D$4/$D$3,2)</f>
        <v>0</v>
      </c>
      <c r="F8" s="37">
        <f t="shared" ref="F8:F47" si="2">IF(B8&gt;$F$2,0,IF($E$609="francese",-PMT($D$4/$D$3,$F$2,$C$7,0,0),D8+E8))</f>
        <v>0</v>
      </c>
      <c r="G8" s="4"/>
      <c r="H8" s="4"/>
      <c r="I8" s="4"/>
      <c r="J8" s="4"/>
      <c r="K8" s="4"/>
      <c r="L8" s="4"/>
      <c r="M8" s="4"/>
      <c r="N8" s="4"/>
      <c r="O8" s="4"/>
      <c r="P8" s="4"/>
      <c r="Q8" s="4"/>
      <c r="R8" s="4"/>
      <c r="S8" s="4"/>
      <c r="T8" s="4"/>
      <c r="U8" s="4"/>
    </row>
    <row r="9" spans="2:21" s="36" customFormat="1" x14ac:dyDescent="0.25">
      <c r="B9" s="31">
        <f>+IF(MAX(B$7:B8)=$F$2,"",B8+1)</f>
        <v>2</v>
      </c>
      <c r="C9" s="32">
        <f t="shared" ref="C9:C47" si="3">+C8-D9</f>
        <v>0</v>
      </c>
      <c r="D9" s="33">
        <f t="shared" si="0"/>
        <v>0</v>
      </c>
      <c r="E9" s="34">
        <f t="shared" si="1"/>
        <v>0</v>
      </c>
      <c r="F9" s="37">
        <f t="shared" si="2"/>
        <v>0</v>
      </c>
      <c r="G9" s="4"/>
      <c r="H9" s="4"/>
      <c r="I9" s="4"/>
      <c r="J9" s="4"/>
      <c r="K9" s="4"/>
      <c r="L9" s="4"/>
      <c r="M9" s="4"/>
      <c r="N9" s="4"/>
      <c r="O9" s="4"/>
      <c r="P9" s="4"/>
      <c r="Q9" s="4"/>
      <c r="R9" s="4"/>
      <c r="S9" s="4"/>
      <c r="T9" s="4"/>
      <c r="U9" s="4"/>
    </row>
    <row r="10" spans="2:21" s="36" customFormat="1" x14ac:dyDescent="0.25">
      <c r="B10" s="31">
        <f>+IF(MAX(B$7:B9)=$F$2,"",B9+1)</f>
        <v>3</v>
      </c>
      <c r="C10" s="32">
        <f t="shared" si="3"/>
        <v>0</v>
      </c>
      <c r="D10" s="33">
        <f t="shared" si="0"/>
        <v>0</v>
      </c>
      <c r="E10" s="34">
        <f t="shared" si="1"/>
        <v>0</v>
      </c>
      <c r="F10" s="37">
        <f t="shared" si="2"/>
        <v>0</v>
      </c>
      <c r="G10" s="4"/>
    </row>
    <row r="11" spans="2:21" s="36" customFormat="1" x14ac:dyDescent="0.25">
      <c r="B11" s="31">
        <f>+IF(MAX(B$7:B10)=$F$2,"",B10+1)</f>
        <v>4</v>
      </c>
      <c r="C11" s="32">
        <f t="shared" si="3"/>
        <v>0</v>
      </c>
      <c r="D11" s="33">
        <f t="shared" si="0"/>
        <v>0</v>
      </c>
      <c r="E11" s="34">
        <f t="shared" si="1"/>
        <v>0</v>
      </c>
      <c r="F11" s="37">
        <f t="shared" si="2"/>
        <v>0</v>
      </c>
      <c r="G11" s="4"/>
    </row>
    <row r="12" spans="2:21" s="36" customFormat="1" x14ac:dyDescent="0.25">
      <c r="B12" s="31">
        <f>+IF(MAX(B$7:B11)=$F$2,"",B11+1)</f>
        <v>5</v>
      </c>
      <c r="C12" s="32">
        <f t="shared" si="3"/>
        <v>0</v>
      </c>
      <c r="D12" s="33">
        <f t="shared" si="0"/>
        <v>0</v>
      </c>
      <c r="E12" s="34">
        <f t="shared" si="1"/>
        <v>0</v>
      </c>
      <c r="F12" s="37">
        <f t="shared" si="2"/>
        <v>0</v>
      </c>
      <c r="G12" s="4"/>
    </row>
    <row r="13" spans="2:21" s="36" customFormat="1" x14ac:dyDescent="0.25">
      <c r="B13" s="31">
        <f>+IF(MAX(B$7:B12)=$F$2,"",B12+1)</f>
        <v>6</v>
      </c>
      <c r="C13" s="32">
        <f t="shared" si="3"/>
        <v>0</v>
      </c>
      <c r="D13" s="33">
        <f t="shared" si="0"/>
        <v>0</v>
      </c>
      <c r="E13" s="34">
        <f t="shared" si="1"/>
        <v>0</v>
      </c>
      <c r="F13" s="37">
        <f t="shared" si="2"/>
        <v>0</v>
      </c>
    </row>
    <row r="14" spans="2:21" s="36" customFormat="1" x14ac:dyDescent="0.25">
      <c r="B14" s="31">
        <f>+IF(MAX(B$7:B13)=$F$2,"",B13+1)</f>
        <v>7</v>
      </c>
      <c r="C14" s="32">
        <f t="shared" si="3"/>
        <v>0</v>
      </c>
      <c r="D14" s="33">
        <f t="shared" si="0"/>
        <v>0</v>
      </c>
      <c r="E14" s="34">
        <f t="shared" si="1"/>
        <v>0</v>
      </c>
      <c r="F14" s="37">
        <f t="shared" si="2"/>
        <v>0</v>
      </c>
    </row>
    <row r="15" spans="2:21" s="36" customFormat="1" x14ac:dyDescent="0.25">
      <c r="B15" s="31">
        <f>+IF(MAX(B$7:B14)=$F$2,"",B14+1)</f>
        <v>8</v>
      </c>
      <c r="C15" s="32">
        <f t="shared" si="3"/>
        <v>0</v>
      </c>
      <c r="D15" s="33">
        <f t="shared" si="0"/>
        <v>0</v>
      </c>
      <c r="E15" s="34">
        <f t="shared" si="1"/>
        <v>0</v>
      </c>
      <c r="F15" s="37">
        <f t="shared" si="2"/>
        <v>0</v>
      </c>
    </row>
    <row r="16" spans="2:21" s="36" customFormat="1" x14ac:dyDescent="0.25">
      <c r="B16" s="31">
        <f>+IF(MAX(B$7:B15)=$F$2,"",B15+1)</f>
        <v>9</v>
      </c>
      <c r="C16" s="32">
        <f t="shared" si="3"/>
        <v>0</v>
      </c>
      <c r="D16" s="33">
        <f t="shared" si="0"/>
        <v>0</v>
      </c>
      <c r="E16" s="34">
        <f t="shared" si="1"/>
        <v>0</v>
      </c>
      <c r="F16" s="37">
        <f t="shared" si="2"/>
        <v>0</v>
      </c>
    </row>
    <row r="17" spans="2:6" s="36" customFormat="1" x14ac:dyDescent="0.25">
      <c r="B17" s="31">
        <f>+IF(MAX(B$7:B16)=$F$2,"",B16+1)</f>
        <v>10</v>
      </c>
      <c r="C17" s="32">
        <f t="shared" si="3"/>
        <v>0</v>
      </c>
      <c r="D17" s="33">
        <f t="shared" si="0"/>
        <v>0</v>
      </c>
      <c r="E17" s="34">
        <f t="shared" si="1"/>
        <v>0</v>
      </c>
      <c r="F17" s="37">
        <f t="shared" si="2"/>
        <v>0</v>
      </c>
    </row>
    <row r="18" spans="2:6" s="36" customFormat="1" x14ac:dyDescent="0.25">
      <c r="B18" s="31">
        <f>+IF(MAX(B$7:B17)=$F$2,"",B17+1)</f>
        <v>11</v>
      </c>
      <c r="C18" s="32">
        <f t="shared" si="3"/>
        <v>0</v>
      </c>
      <c r="D18" s="33">
        <f t="shared" si="0"/>
        <v>0</v>
      </c>
      <c r="E18" s="34">
        <f t="shared" si="1"/>
        <v>0</v>
      </c>
      <c r="F18" s="37">
        <f t="shared" si="2"/>
        <v>0</v>
      </c>
    </row>
    <row r="19" spans="2:6" s="36" customFormat="1" x14ac:dyDescent="0.25">
      <c r="B19" s="31">
        <f>+IF(MAX(B$7:B18)=$F$2,"",B18+1)</f>
        <v>12</v>
      </c>
      <c r="C19" s="32">
        <f t="shared" si="3"/>
        <v>0</v>
      </c>
      <c r="D19" s="33">
        <f t="shared" si="0"/>
        <v>0</v>
      </c>
      <c r="E19" s="34">
        <f t="shared" si="1"/>
        <v>0</v>
      </c>
      <c r="F19" s="37">
        <f t="shared" si="2"/>
        <v>0</v>
      </c>
    </row>
    <row r="20" spans="2:6" s="36" customFormat="1" x14ac:dyDescent="0.25">
      <c r="B20" s="31">
        <f>+IF(MAX(B$7:B19)=$F$2,"",B19+1)</f>
        <v>13</v>
      </c>
      <c r="C20" s="32">
        <f t="shared" si="3"/>
        <v>0</v>
      </c>
      <c r="D20" s="33">
        <f t="shared" si="0"/>
        <v>0</v>
      </c>
      <c r="E20" s="34">
        <f t="shared" si="1"/>
        <v>0</v>
      </c>
      <c r="F20" s="37">
        <f t="shared" si="2"/>
        <v>0</v>
      </c>
    </row>
    <row r="21" spans="2:6" s="36" customFormat="1" x14ac:dyDescent="0.25">
      <c r="B21" s="31">
        <f>+IF(MAX(B$7:B20)=$F$2,"",B20+1)</f>
        <v>14</v>
      </c>
      <c r="C21" s="32">
        <f t="shared" si="3"/>
        <v>0</v>
      </c>
      <c r="D21" s="33">
        <f t="shared" si="0"/>
        <v>0</v>
      </c>
      <c r="E21" s="34">
        <f t="shared" si="1"/>
        <v>0</v>
      </c>
      <c r="F21" s="37">
        <f t="shared" si="2"/>
        <v>0</v>
      </c>
    </row>
    <row r="22" spans="2:6" s="36" customFormat="1" x14ac:dyDescent="0.25">
      <c r="B22" s="31">
        <f>+IF(MAX(B$7:B21)=$F$2,"",B21+1)</f>
        <v>15</v>
      </c>
      <c r="C22" s="32">
        <f t="shared" si="3"/>
        <v>0</v>
      </c>
      <c r="D22" s="33">
        <f t="shared" si="0"/>
        <v>0</v>
      </c>
      <c r="E22" s="34">
        <f t="shared" si="1"/>
        <v>0</v>
      </c>
      <c r="F22" s="37">
        <f t="shared" si="2"/>
        <v>0</v>
      </c>
    </row>
    <row r="23" spans="2:6" s="36" customFormat="1" x14ac:dyDescent="0.25">
      <c r="B23" s="31">
        <f>+IF(MAX(B$7:B22)=$F$2,"",B22+1)</f>
        <v>16</v>
      </c>
      <c r="C23" s="32">
        <f t="shared" si="3"/>
        <v>0</v>
      </c>
      <c r="D23" s="33">
        <f t="shared" si="0"/>
        <v>0</v>
      </c>
      <c r="E23" s="34">
        <f t="shared" si="1"/>
        <v>0</v>
      </c>
      <c r="F23" s="37">
        <f t="shared" si="2"/>
        <v>0</v>
      </c>
    </row>
    <row r="24" spans="2:6" s="36" customFormat="1" x14ac:dyDescent="0.25">
      <c r="B24" s="31">
        <f>+IF(MAX(B$7:B23)=$F$2,"",B23+1)</f>
        <v>17</v>
      </c>
      <c r="C24" s="32">
        <f t="shared" si="3"/>
        <v>0</v>
      </c>
      <c r="D24" s="33">
        <f t="shared" si="0"/>
        <v>0</v>
      </c>
      <c r="E24" s="34">
        <f t="shared" si="1"/>
        <v>0</v>
      </c>
      <c r="F24" s="37">
        <f t="shared" si="2"/>
        <v>0</v>
      </c>
    </row>
    <row r="25" spans="2:6" s="36" customFormat="1" x14ac:dyDescent="0.25">
      <c r="B25" s="31">
        <f>+IF(MAX(B$7:B24)=$F$2,"",B24+1)</f>
        <v>18</v>
      </c>
      <c r="C25" s="32">
        <f t="shared" si="3"/>
        <v>0</v>
      </c>
      <c r="D25" s="33">
        <f t="shared" si="0"/>
        <v>0</v>
      </c>
      <c r="E25" s="34">
        <f t="shared" si="1"/>
        <v>0</v>
      </c>
      <c r="F25" s="37">
        <f t="shared" si="2"/>
        <v>0</v>
      </c>
    </row>
    <row r="26" spans="2:6" s="36" customFormat="1" x14ac:dyDescent="0.25">
      <c r="B26" s="31">
        <f>+IF(MAX(B$7:B25)=$F$2,"",B25+1)</f>
        <v>19</v>
      </c>
      <c r="C26" s="32">
        <f t="shared" si="3"/>
        <v>0</v>
      </c>
      <c r="D26" s="33">
        <f t="shared" si="0"/>
        <v>0</v>
      </c>
      <c r="E26" s="34">
        <f t="shared" si="1"/>
        <v>0</v>
      </c>
      <c r="F26" s="37">
        <f t="shared" si="2"/>
        <v>0</v>
      </c>
    </row>
    <row r="27" spans="2:6" s="36" customFormat="1" x14ac:dyDescent="0.25">
      <c r="B27" s="31">
        <f>+IF(MAX(B$7:B26)=$F$2,"",B26+1)</f>
        <v>20</v>
      </c>
      <c r="C27" s="32">
        <f t="shared" si="3"/>
        <v>0</v>
      </c>
      <c r="D27" s="33">
        <f t="shared" si="0"/>
        <v>0</v>
      </c>
      <c r="E27" s="34">
        <f t="shared" si="1"/>
        <v>0</v>
      </c>
      <c r="F27" s="37">
        <f t="shared" si="2"/>
        <v>0</v>
      </c>
    </row>
    <row r="28" spans="2:6" s="36" customFormat="1" x14ac:dyDescent="0.25">
      <c r="B28" s="31">
        <f>+IF(MAX(B$7:B27)=$F$2,"",B27+1)</f>
        <v>21</v>
      </c>
      <c r="C28" s="32">
        <f t="shared" si="3"/>
        <v>0</v>
      </c>
      <c r="D28" s="33">
        <f t="shared" si="0"/>
        <v>0</v>
      </c>
      <c r="E28" s="34">
        <f t="shared" si="1"/>
        <v>0</v>
      </c>
      <c r="F28" s="37">
        <f t="shared" si="2"/>
        <v>0</v>
      </c>
    </row>
    <row r="29" spans="2:6" s="36" customFormat="1" x14ac:dyDescent="0.25">
      <c r="B29" s="31">
        <f>+IF(MAX(B$7:B28)=$F$2,"",B28+1)</f>
        <v>22</v>
      </c>
      <c r="C29" s="32">
        <f t="shared" si="3"/>
        <v>0</v>
      </c>
      <c r="D29" s="33">
        <f t="shared" si="0"/>
        <v>0</v>
      </c>
      <c r="E29" s="34">
        <f t="shared" si="1"/>
        <v>0</v>
      </c>
      <c r="F29" s="37">
        <f t="shared" si="2"/>
        <v>0</v>
      </c>
    </row>
    <row r="30" spans="2:6" s="36" customFormat="1" x14ac:dyDescent="0.25">
      <c r="B30" s="31">
        <f>+IF(MAX(B$7:B29)=$F$2,"",B29+1)</f>
        <v>23</v>
      </c>
      <c r="C30" s="32">
        <f t="shared" si="3"/>
        <v>0</v>
      </c>
      <c r="D30" s="33">
        <f t="shared" si="0"/>
        <v>0</v>
      </c>
      <c r="E30" s="34">
        <f t="shared" si="1"/>
        <v>0</v>
      </c>
      <c r="F30" s="37">
        <f t="shared" si="2"/>
        <v>0</v>
      </c>
    </row>
    <row r="31" spans="2:6" s="36" customFormat="1" x14ac:dyDescent="0.25">
      <c r="B31" s="31">
        <f>+IF(MAX(B$7:B30)=$F$2,"",B30+1)</f>
        <v>24</v>
      </c>
      <c r="C31" s="32">
        <f t="shared" si="3"/>
        <v>0</v>
      </c>
      <c r="D31" s="33">
        <f t="shared" si="0"/>
        <v>0</v>
      </c>
      <c r="E31" s="34">
        <f t="shared" si="1"/>
        <v>0</v>
      </c>
      <c r="F31" s="37">
        <f t="shared" si="2"/>
        <v>0</v>
      </c>
    </row>
    <row r="32" spans="2:6" s="36" customFormat="1" x14ac:dyDescent="0.25">
      <c r="B32" s="31">
        <f>+IF(MAX(B$7:B31)=$F$2,"",B31+1)</f>
        <v>25</v>
      </c>
      <c r="C32" s="32">
        <f t="shared" si="3"/>
        <v>0</v>
      </c>
      <c r="D32" s="33">
        <f t="shared" si="0"/>
        <v>0</v>
      </c>
      <c r="E32" s="34">
        <f t="shared" si="1"/>
        <v>0</v>
      </c>
      <c r="F32" s="37">
        <f t="shared" si="2"/>
        <v>0</v>
      </c>
    </row>
    <row r="33" spans="2:6" s="36" customFormat="1" x14ac:dyDescent="0.25">
      <c r="B33" s="31">
        <f>+IF(MAX(B$7:B32)=$F$2,"",B32+1)</f>
        <v>26</v>
      </c>
      <c r="C33" s="32">
        <f t="shared" si="3"/>
        <v>0</v>
      </c>
      <c r="D33" s="33">
        <f t="shared" si="0"/>
        <v>0</v>
      </c>
      <c r="E33" s="34">
        <f t="shared" si="1"/>
        <v>0</v>
      </c>
      <c r="F33" s="37">
        <f t="shared" si="2"/>
        <v>0</v>
      </c>
    </row>
    <row r="34" spans="2:6" s="36" customFormat="1" x14ac:dyDescent="0.25">
      <c r="B34" s="31">
        <f>+IF(MAX(B$7:B33)=$F$2,"",B33+1)</f>
        <v>27</v>
      </c>
      <c r="C34" s="32">
        <f t="shared" si="3"/>
        <v>0</v>
      </c>
      <c r="D34" s="33">
        <f t="shared" si="0"/>
        <v>0</v>
      </c>
      <c r="E34" s="34">
        <f t="shared" si="1"/>
        <v>0</v>
      </c>
      <c r="F34" s="37">
        <f t="shared" si="2"/>
        <v>0</v>
      </c>
    </row>
    <row r="35" spans="2:6" s="36" customFormat="1" x14ac:dyDescent="0.25">
      <c r="B35" s="31">
        <f>+IF(MAX(B$7:B34)=$F$2,"",B34+1)</f>
        <v>28</v>
      </c>
      <c r="C35" s="32">
        <f t="shared" si="3"/>
        <v>0</v>
      </c>
      <c r="D35" s="33">
        <f t="shared" si="0"/>
        <v>0</v>
      </c>
      <c r="E35" s="34">
        <f t="shared" si="1"/>
        <v>0</v>
      </c>
      <c r="F35" s="37">
        <f t="shared" si="2"/>
        <v>0</v>
      </c>
    </row>
    <row r="36" spans="2:6" s="36" customFormat="1" x14ac:dyDescent="0.25">
      <c r="B36" s="31">
        <f>+IF(MAX(B$7:B35)=$F$2,"",B35+1)</f>
        <v>29</v>
      </c>
      <c r="C36" s="32">
        <f t="shared" si="3"/>
        <v>0</v>
      </c>
      <c r="D36" s="33">
        <f t="shared" si="0"/>
        <v>0</v>
      </c>
      <c r="E36" s="34">
        <f t="shared" si="1"/>
        <v>0</v>
      </c>
      <c r="F36" s="37">
        <f t="shared" si="2"/>
        <v>0</v>
      </c>
    </row>
    <row r="37" spans="2:6" s="36" customFormat="1" x14ac:dyDescent="0.25">
      <c r="B37" s="31">
        <f>+IF(MAX(B$7:B36)=$F$2,"",B36+1)</f>
        <v>30</v>
      </c>
      <c r="C37" s="32">
        <f t="shared" si="3"/>
        <v>0</v>
      </c>
      <c r="D37" s="33">
        <f t="shared" si="0"/>
        <v>0</v>
      </c>
      <c r="E37" s="34">
        <f t="shared" si="1"/>
        <v>0</v>
      </c>
      <c r="F37" s="37">
        <f t="shared" si="2"/>
        <v>0</v>
      </c>
    </row>
    <row r="38" spans="2:6" s="36" customFormat="1" x14ac:dyDescent="0.25">
      <c r="B38" s="31">
        <f>+IF(MAX(B$7:B37)=$F$2,"",B37+1)</f>
        <v>31</v>
      </c>
      <c r="C38" s="32">
        <f t="shared" si="3"/>
        <v>0</v>
      </c>
      <c r="D38" s="33">
        <f t="shared" si="0"/>
        <v>0</v>
      </c>
      <c r="E38" s="34">
        <f t="shared" si="1"/>
        <v>0</v>
      </c>
      <c r="F38" s="37">
        <f t="shared" si="2"/>
        <v>0</v>
      </c>
    </row>
    <row r="39" spans="2:6" s="36" customFormat="1" x14ac:dyDescent="0.25">
      <c r="B39" s="31">
        <f>+IF(MAX(B$7:B38)=$F$2,"",B38+1)</f>
        <v>32</v>
      </c>
      <c r="C39" s="32">
        <f t="shared" si="3"/>
        <v>0</v>
      </c>
      <c r="D39" s="33">
        <f t="shared" si="0"/>
        <v>0</v>
      </c>
      <c r="E39" s="34">
        <f t="shared" si="1"/>
        <v>0</v>
      </c>
      <c r="F39" s="37">
        <f t="shared" si="2"/>
        <v>0</v>
      </c>
    </row>
    <row r="40" spans="2:6" s="36" customFormat="1" x14ac:dyDescent="0.25">
      <c r="B40" s="31">
        <f>+IF(MAX(B$7:B39)=$F$2,"",B39+1)</f>
        <v>33</v>
      </c>
      <c r="C40" s="32">
        <f t="shared" si="3"/>
        <v>0</v>
      </c>
      <c r="D40" s="33">
        <f t="shared" si="0"/>
        <v>0</v>
      </c>
      <c r="E40" s="34">
        <f t="shared" si="1"/>
        <v>0</v>
      </c>
      <c r="F40" s="37">
        <f t="shared" si="2"/>
        <v>0</v>
      </c>
    </row>
    <row r="41" spans="2:6" s="36" customFormat="1" x14ac:dyDescent="0.25">
      <c r="B41" s="31">
        <f>+IF(MAX(B$7:B40)=$F$2,"",B40+1)</f>
        <v>34</v>
      </c>
      <c r="C41" s="32">
        <f t="shared" si="3"/>
        <v>0</v>
      </c>
      <c r="D41" s="33">
        <f t="shared" si="0"/>
        <v>0</v>
      </c>
      <c r="E41" s="34">
        <f t="shared" si="1"/>
        <v>0</v>
      </c>
      <c r="F41" s="37">
        <f t="shared" si="2"/>
        <v>0</v>
      </c>
    </row>
    <row r="42" spans="2:6" s="36" customFormat="1" x14ac:dyDescent="0.25">
      <c r="B42" s="31">
        <f>+IF(MAX(B$7:B41)=$F$2,"",B41+1)</f>
        <v>35</v>
      </c>
      <c r="C42" s="32">
        <f t="shared" si="3"/>
        <v>0</v>
      </c>
      <c r="D42" s="33">
        <f t="shared" si="0"/>
        <v>0</v>
      </c>
      <c r="E42" s="34">
        <f t="shared" si="1"/>
        <v>0</v>
      </c>
      <c r="F42" s="37">
        <f t="shared" si="2"/>
        <v>0</v>
      </c>
    </row>
    <row r="43" spans="2:6" s="36" customFormat="1" x14ac:dyDescent="0.25">
      <c r="B43" s="31">
        <f>+IF(MAX(B$7:B42)=$F$2,"",B42+1)</f>
        <v>36</v>
      </c>
      <c r="C43" s="32">
        <f t="shared" si="3"/>
        <v>0</v>
      </c>
      <c r="D43" s="33">
        <f t="shared" si="0"/>
        <v>0</v>
      </c>
      <c r="E43" s="34">
        <f t="shared" si="1"/>
        <v>0</v>
      </c>
      <c r="F43" s="37">
        <f t="shared" si="2"/>
        <v>0</v>
      </c>
    </row>
    <row r="44" spans="2:6" s="36" customFormat="1" x14ac:dyDescent="0.25">
      <c r="B44" s="31">
        <f>+IF(MAX(B$7:B43)=$F$2,"",B43+1)</f>
        <v>37</v>
      </c>
      <c r="C44" s="32">
        <f t="shared" si="3"/>
        <v>0</v>
      </c>
      <c r="D44" s="33">
        <f t="shared" si="0"/>
        <v>0</v>
      </c>
      <c r="E44" s="34">
        <f t="shared" si="1"/>
        <v>0</v>
      </c>
      <c r="F44" s="37">
        <f t="shared" si="2"/>
        <v>0</v>
      </c>
    </row>
    <row r="45" spans="2:6" s="36" customFormat="1" x14ac:dyDescent="0.25">
      <c r="B45" s="31">
        <f>+IF(MAX(B$7:B44)=$F$2,"",B44+1)</f>
        <v>38</v>
      </c>
      <c r="C45" s="32">
        <f t="shared" si="3"/>
        <v>0</v>
      </c>
      <c r="D45" s="33">
        <f t="shared" si="0"/>
        <v>0</v>
      </c>
      <c r="E45" s="34">
        <f t="shared" si="1"/>
        <v>0</v>
      </c>
      <c r="F45" s="37">
        <f t="shared" si="2"/>
        <v>0</v>
      </c>
    </row>
    <row r="46" spans="2:6" s="36" customFormat="1" x14ac:dyDescent="0.25">
      <c r="B46" s="31">
        <f>+IF(MAX(B$7:B45)=$F$2,"",B45+1)</f>
        <v>39</v>
      </c>
      <c r="C46" s="32">
        <f t="shared" si="3"/>
        <v>0</v>
      </c>
      <c r="D46" s="33">
        <f t="shared" si="0"/>
        <v>0</v>
      </c>
      <c r="E46" s="34">
        <f t="shared" si="1"/>
        <v>0</v>
      </c>
      <c r="F46" s="37">
        <f t="shared" si="2"/>
        <v>0</v>
      </c>
    </row>
    <row r="47" spans="2:6" s="36" customFormat="1" x14ac:dyDescent="0.25">
      <c r="B47" s="31">
        <f>+IF(MAX(B$7:B46)=$F$2,"",B46+1)</f>
        <v>40</v>
      </c>
      <c r="C47" s="32">
        <f t="shared" si="3"/>
        <v>0</v>
      </c>
      <c r="D47" s="33">
        <f t="shared" si="0"/>
        <v>0</v>
      </c>
      <c r="E47" s="34">
        <f t="shared" si="1"/>
        <v>0</v>
      </c>
      <c r="F47" s="37">
        <f t="shared" si="2"/>
        <v>0</v>
      </c>
    </row>
    <row r="48" spans="2:6" s="36" customFormat="1" x14ac:dyDescent="0.25">
      <c r="B48" s="31">
        <f>+IF(MAX(B$7:B47)=$F$2,"",B47+1)</f>
        <v>41</v>
      </c>
      <c r="C48" s="32">
        <f>+IF(B48="","",C47-D48)</f>
        <v>0</v>
      </c>
      <c r="D48" s="33">
        <f t="shared" ref="D48:D111" si="4">+IF(B48="","",IF(B48&gt;$F$2,0,IF(B48=$F$2,C47,IF($E$609="francese",F48-E48,$C$7/$F$2))))</f>
        <v>0</v>
      </c>
      <c r="E48" s="34">
        <f t="shared" ref="E48:E111" si="5">+IF(B48="","",ROUND(C47*$D$4/$D$3,2))</f>
        <v>0</v>
      </c>
      <c r="F48" s="37">
        <f t="shared" ref="F48:F111" si="6">IF(B48="","",IF(B48&gt;$F$2,0,IF($E$609="francese",-PMT($D$4/$D$3,$F$2,$C$7,0,0),D48+E48)))</f>
        <v>0</v>
      </c>
    </row>
    <row r="49" spans="2:6" s="36" customFormat="1" x14ac:dyDescent="0.25">
      <c r="B49" s="31">
        <f>+IF(MAX(B$7:B48)=$F$2,"",B48+1)</f>
        <v>42</v>
      </c>
      <c r="C49" s="32">
        <f t="shared" ref="C49:C112" si="7">+IF(B49="","",C48-D49)</f>
        <v>0</v>
      </c>
      <c r="D49" s="33">
        <f t="shared" si="4"/>
        <v>0</v>
      </c>
      <c r="E49" s="34">
        <f t="shared" si="5"/>
        <v>0</v>
      </c>
      <c r="F49" s="37">
        <f t="shared" si="6"/>
        <v>0</v>
      </c>
    </row>
    <row r="50" spans="2:6" s="36" customFormat="1" x14ac:dyDescent="0.25">
      <c r="B50" s="31">
        <f>+IF(MAX(B$7:B49)=$F$2,"",B49+1)</f>
        <v>43</v>
      </c>
      <c r="C50" s="32">
        <f t="shared" si="7"/>
        <v>0</v>
      </c>
      <c r="D50" s="33">
        <f t="shared" si="4"/>
        <v>0</v>
      </c>
      <c r="E50" s="34">
        <f t="shared" si="5"/>
        <v>0</v>
      </c>
      <c r="F50" s="37">
        <f t="shared" si="6"/>
        <v>0</v>
      </c>
    </row>
    <row r="51" spans="2:6" s="36" customFormat="1" x14ac:dyDescent="0.25">
      <c r="B51" s="31">
        <f>+IF(MAX(B$7:B50)=$F$2,"",B50+1)</f>
        <v>44</v>
      </c>
      <c r="C51" s="32">
        <f t="shared" si="7"/>
        <v>0</v>
      </c>
      <c r="D51" s="33">
        <f t="shared" si="4"/>
        <v>0</v>
      </c>
      <c r="E51" s="34">
        <f t="shared" si="5"/>
        <v>0</v>
      </c>
      <c r="F51" s="37">
        <f t="shared" si="6"/>
        <v>0</v>
      </c>
    </row>
    <row r="52" spans="2:6" s="36" customFormat="1" x14ac:dyDescent="0.25">
      <c r="B52" s="31">
        <f>+IF(MAX(B$7:B51)=$F$2,"",B51+1)</f>
        <v>45</v>
      </c>
      <c r="C52" s="32">
        <f t="shared" si="7"/>
        <v>0</v>
      </c>
      <c r="D52" s="33">
        <f t="shared" si="4"/>
        <v>0</v>
      </c>
      <c r="E52" s="34">
        <f t="shared" si="5"/>
        <v>0</v>
      </c>
      <c r="F52" s="37">
        <f t="shared" si="6"/>
        <v>0</v>
      </c>
    </row>
    <row r="53" spans="2:6" s="36" customFormat="1" x14ac:dyDescent="0.25">
      <c r="B53" s="31">
        <f>+IF(MAX(B$7:B52)=$F$2,"",B52+1)</f>
        <v>46</v>
      </c>
      <c r="C53" s="32">
        <f t="shared" si="7"/>
        <v>0</v>
      </c>
      <c r="D53" s="33">
        <f t="shared" si="4"/>
        <v>0</v>
      </c>
      <c r="E53" s="34">
        <f t="shared" si="5"/>
        <v>0</v>
      </c>
      <c r="F53" s="37">
        <f t="shared" si="6"/>
        <v>0</v>
      </c>
    </row>
    <row r="54" spans="2:6" s="36" customFormat="1" x14ac:dyDescent="0.25">
      <c r="B54" s="31">
        <f>+IF(MAX(B$7:B53)=$F$2,"",B53+1)</f>
        <v>47</v>
      </c>
      <c r="C54" s="32">
        <f t="shared" si="7"/>
        <v>0</v>
      </c>
      <c r="D54" s="33">
        <f t="shared" si="4"/>
        <v>0</v>
      </c>
      <c r="E54" s="34">
        <f t="shared" si="5"/>
        <v>0</v>
      </c>
      <c r="F54" s="37">
        <f t="shared" si="6"/>
        <v>0</v>
      </c>
    </row>
    <row r="55" spans="2:6" s="36" customFormat="1" x14ac:dyDescent="0.25">
      <c r="B55" s="31">
        <f>+IF(MAX(B$7:B54)=$F$2,"",B54+1)</f>
        <v>48</v>
      </c>
      <c r="C55" s="32">
        <f t="shared" si="7"/>
        <v>0</v>
      </c>
      <c r="D55" s="33">
        <f t="shared" si="4"/>
        <v>0</v>
      </c>
      <c r="E55" s="34">
        <f t="shared" si="5"/>
        <v>0</v>
      </c>
      <c r="F55" s="37">
        <f t="shared" si="6"/>
        <v>0</v>
      </c>
    </row>
    <row r="56" spans="2:6" s="36" customFormat="1" x14ac:dyDescent="0.25">
      <c r="B56" s="31">
        <f>+IF(MAX(B$7:B55)=$F$2,"",B55+1)</f>
        <v>49</v>
      </c>
      <c r="C56" s="32">
        <f t="shared" si="7"/>
        <v>0</v>
      </c>
      <c r="D56" s="33">
        <f t="shared" si="4"/>
        <v>0</v>
      </c>
      <c r="E56" s="34">
        <f t="shared" si="5"/>
        <v>0</v>
      </c>
      <c r="F56" s="37">
        <f t="shared" si="6"/>
        <v>0</v>
      </c>
    </row>
    <row r="57" spans="2:6" s="36" customFormat="1" x14ac:dyDescent="0.25">
      <c r="B57" s="31">
        <f>+IF(MAX(B$7:B56)=$F$2,"",B56+1)</f>
        <v>50</v>
      </c>
      <c r="C57" s="32">
        <f t="shared" si="7"/>
        <v>0</v>
      </c>
      <c r="D57" s="33">
        <f t="shared" si="4"/>
        <v>0</v>
      </c>
      <c r="E57" s="34">
        <f t="shared" si="5"/>
        <v>0</v>
      </c>
      <c r="F57" s="37">
        <f t="shared" si="6"/>
        <v>0</v>
      </c>
    </row>
    <row r="58" spans="2:6" s="36" customFormat="1" x14ac:dyDescent="0.25">
      <c r="B58" s="31">
        <f>+IF(MAX(B$7:B57)=$F$2,"",B57+1)</f>
        <v>51</v>
      </c>
      <c r="C58" s="32">
        <f t="shared" si="7"/>
        <v>0</v>
      </c>
      <c r="D58" s="33">
        <f t="shared" si="4"/>
        <v>0</v>
      </c>
      <c r="E58" s="34">
        <f t="shared" si="5"/>
        <v>0</v>
      </c>
      <c r="F58" s="37">
        <f t="shared" si="6"/>
        <v>0</v>
      </c>
    </row>
    <row r="59" spans="2:6" s="36" customFormat="1" x14ac:dyDescent="0.25">
      <c r="B59" s="31">
        <f>+IF(MAX(B$7:B58)=$F$2,"",B58+1)</f>
        <v>52</v>
      </c>
      <c r="C59" s="32">
        <f t="shared" si="7"/>
        <v>0</v>
      </c>
      <c r="D59" s="33">
        <f t="shared" si="4"/>
        <v>0</v>
      </c>
      <c r="E59" s="34">
        <f t="shared" si="5"/>
        <v>0</v>
      </c>
      <c r="F59" s="37">
        <f t="shared" si="6"/>
        <v>0</v>
      </c>
    </row>
    <row r="60" spans="2:6" s="36" customFormat="1" x14ac:dyDescent="0.25">
      <c r="B60" s="31">
        <f>+IF(MAX(B$7:B59)=$F$2,"",B59+1)</f>
        <v>53</v>
      </c>
      <c r="C60" s="32">
        <f t="shared" si="7"/>
        <v>0</v>
      </c>
      <c r="D60" s="33">
        <f t="shared" si="4"/>
        <v>0</v>
      </c>
      <c r="E60" s="34">
        <f t="shared" si="5"/>
        <v>0</v>
      </c>
      <c r="F60" s="37">
        <f t="shared" si="6"/>
        <v>0</v>
      </c>
    </row>
    <row r="61" spans="2:6" s="36" customFormat="1" x14ac:dyDescent="0.25">
      <c r="B61" s="31">
        <f>+IF(MAX(B$7:B60)=$F$2,"",B60+1)</f>
        <v>54</v>
      </c>
      <c r="C61" s="32">
        <f t="shared" si="7"/>
        <v>0</v>
      </c>
      <c r="D61" s="33">
        <f t="shared" si="4"/>
        <v>0</v>
      </c>
      <c r="E61" s="34">
        <f t="shared" si="5"/>
        <v>0</v>
      </c>
      <c r="F61" s="37">
        <f t="shared" si="6"/>
        <v>0</v>
      </c>
    </row>
    <row r="62" spans="2:6" s="36" customFormat="1" x14ac:dyDescent="0.25">
      <c r="B62" s="31">
        <f>+IF(MAX(B$7:B61)=$F$2,"",B61+1)</f>
        <v>55</v>
      </c>
      <c r="C62" s="32">
        <f t="shared" si="7"/>
        <v>0</v>
      </c>
      <c r="D62" s="33">
        <f t="shared" si="4"/>
        <v>0</v>
      </c>
      <c r="E62" s="34">
        <f t="shared" si="5"/>
        <v>0</v>
      </c>
      <c r="F62" s="37">
        <f t="shared" si="6"/>
        <v>0</v>
      </c>
    </row>
    <row r="63" spans="2:6" s="36" customFormat="1" x14ac:dyDescent="0.25">
      <c r="B63" s="31">
        <f>+IF(MAX(B$7:B62)=$F$2,"",B62+1)</f>
        <v>56</v>
      </c>
      <c r="C63" s="32">
        <f t="shared" si="7"/>
        <v>0</v>
      </c>
      <c r="D63" s="33">
        <f t="shared" si="4"/>
        <v>0</v>
      </c>
      <c r="E63" s="34">
        <f t="shared" si="5"/>
        <v>0</v>
      </c>
      <c r="F63" s="37">
        <f t="shared" si="6"/>
        <v>0</v>
      </c>
    </row>
    <row r="64" spans="2:6" s="36" customFormat="1" x14ac:dyDescent="0.25">
      <c r="B64" s="31">
        <f>+IF(MAX(B$7:B63)=$F$2,"",B63+1)</f>
        <v>57</v>
      </c>
      <c r="C64" s="32">
        <f t="shared" si="7"/>
        <v>0</v>
      </c>
      <c r="D64" s="33">
        <f t="shared" si="4"/>
        <v>0</v>
      </c>
      <c r="E64" s="34">
        <f t="shared" si="5"/>
        <v>0</v>
      </c>
      <c r="F64" s="37">
        <f t="shared" si="6"/>
        <v>0</v>
      </c>
    </row>
    <row r="65" spans="2:6" s="36" customFormat="1" x14ac:dyDescent="0.25">
      <c r="B65" s="31">
        <f>+IF(MAX(B$7:B64)=$F$2,"",B64+1)</f>
        <v>58</v>
      </c>
      <c r="C65" s="32">
        <f t="shared" si="7"/>
        <v>0</v>
      </c>
      <c r="D65" s="33">
        <f t="shared" si="4"/>
        <v>0</v>
      </c>
      <c r="E65" s="34">
        <f t="shared" si="5"/>
        <v>0</v>
      </c>
      <c r="F65" s="37">
        <f t="shared" si="6"/>
        <v>0</v>
      </c>
    </row>
    <row r="66" spans="2:6" s="36" customFormat="1" x14ac:dyDescent="0.25">
      <c r="B66" s="31">
        <f>+IF(MAX(B$7:B65)=$F$2,"",B65+1)</f>
        <v>59</v>
      </c>
      <c r="C66" s="32">
        <f t="shared" si="7"/>
        <v>0</v>
      </c>
      <c r="D66" s="33">
        <f t="shared" si="4"/>
        <v>0</v>
      </c>
      <c r="E66" s="34">
        <f t="shared" si="5"/>
        <v>0</v>
      </c>
      <c r="F66" s="37">
        <f t="shared" si="6"/>
        <v>0</v>
      </c>
    </row>
    <row r="67" spans="2:6" s="36" customFormat="1" x14ac:dyDescent="0.25">
      <c r="B67" s="31">
        <f>+IF(MAX(B$7:B66)=$F$2,"",B66+1)</f>
        <v>60</v>
      </c>
      <c r="C67" s="32">
        <f t="shared" si="7"/>
        <v>0</v>
      </c>
      <c r="D67" s="33">
        <f t="shared" si="4"/>
        <v>0</v>
      </c>
      <c r="E67" s="34">
        <f t="shared" si="5"/>
        <v>0</v>
      </c>
      <c r="F67" s="37">
        <f t="shared" si="6"/>
        <v>0</v>
      </c>
    </row>
    <row r="68" spans="2:6" s="36" customFormat="1" x14ac:dyDescent="0.25">
      <c r="B68" s="31">
        <f>+IF(MAX(B$7:B67)=$F$2,"",B67+1)</f>
        <v>61</v>
      </c>
      <c r="C68" s="32">
        <f t="shared" si="7"/>
        <v>0</v>
      </c>
      <c r="D68" s="33">
        <f t="shared" si="4"/>
        <v>0</v>
      </c>
      <c r="E68" s="34">
        <f t="shared" si="5"/>
        <v>0</v>
      </c>
      <c r="F68" s="37">
        <f t="shared" si="6"/>
        <v>0</v>
      </c>
    </row>
    <row r="69" spans="2:6" s="36" customFormat="1" x14ac:dyDescent="0.25">
      <c r="B69" s="31">
        <f>+IF(MAX(B$7:B68)=$F$2,"",B68+1)</f>
        <v>62</v>
      </c>
      <c r="C69" s="32">
        <f t="shared" si="7"/>
        <v>0</v>
      </c>
      <c r="D69" s="33">
        <f t="shared" si="4"/>
        <v>0</v>
      </c>
      <c r="E69" s="34">
        <f t="shared" si="5"/>
        <v>0</v>
      </c>
      <c r="F69" s="37">
        <f t="shared" si="6"/>
        <v>0</v>
      </c>
    </row>
    <row r="70" spans="2:6" s="36" customFormat="1" x14ac:dyDescent="0.25">
      <c r="B70" s="31">
        <f>+IF(MAX(B$7:B69)=$F$2,"",B69+1)</f>
        <v>63</v>
      </c>
      <c r="C70" s="32">
        <f t="shared" si="7"/>
        <v>0</v>
      </c>
      <c r="D70" s="33">
        <f t="shared" si="4"/>
        <v>0</v>
      </c>
      <c r="E70" s="34">
        <f t="shared" si="5"/>
        <v>0</v>
      </c>
      <c r="F70" s="37">
        <f t="shared" si="6"/>
        <v>0</v>
      </c>
    </row>
    <row r="71" spans="2:6" s="36" customFormat="1" x14ac:dyDescent="0.25">
      <c r="B71" s="31">
        <f>+IF(MAX(B$7:B70)=$F$2,"",B70+1)</f>
        <v>64</v>
      </c>
      <c r="C71" s="32">
        <f t="shared" si="7"/>
        <v>0</v>
      </c>
      <c r="D71" s="33">
        <f t="shared" si="4"/>
        <v>0</v>
      </c>
      <c r="E71" s="34">
        <f t="shared" si="5"/>
        <v>0</v>
      </c>
      <c r="F71" s="37">
        <f t="shared" si="6"/>
        <v>0</v>
      </c>
    </row>
    <row r="72" spans="2:6" s="36" customFormat="1" x14ac:dyDescent="0.25">
      <c r="B72" s="31">
        <f>+IF(MAX(B$7:B71)=$F$2,"",B71+1)</f>
        <v>65</v>
      </c>
      <c r="C72" s="32">
        <f t="shared" si="7"/>
        <v>0</v>
      </c>
      <c r="D72" s="33">
        <f t="shared" si="4"/>
        <v>0</v>
      </c>
      <c r="E72" s="34">
        <f t="shared" si="5"/>
        <v>0</v>
      </c>
      <c r="F72" s="37">
        <f t="shared" si="6"/>
        <v>0</v>
      </c>
    </row>
    <row r="73" spans="2:6" s="36" customFormat="1" x14ac:dyDescent="0.25">
      <c r="B73" s="31">
        <f>+IF(MAX(B$7:B72)=$F$2,"",B72+1)</f>
        <v>66</v>
      </c>
      <c r="C73" s="32">
        <f t="shared" si="7"/>
        <v>0</v>
      </c>
      <c r="D73" s="33">
        <f t="shared" si="4"/>
        <v>0</v>
      </c>
      <c r="E73" s="34">
        <f t="shared" si="5"/>
        <v>0</v>
      </c>
      <c r="F73" s="37">
        <f t="shared" si="6"/>
        <v>0</v>
      </c>
    </row>
    <row r="74" spans="2:6" s="36" customFormat="1" x14ac:dyDescent="0.25">
      <c r="B74" s="31">
        <f>+IF(MAX(B$7:B73)=$F$2,"",B73+1)</f>
        <v>67</v>
      </c>
      <c r="C74" s="32">
        <f t="shared" si="7"/>
        <v>0</v>
      </c>
      <c r="D74" s="33">
        <f t="shared" si="4"/>
        <v>0</v>
      </c>
      <c r="E74" s="34">
        <f t="shared" si="5"/>
        <v>0</v>
      </c>
      <c r="F74" s="37">
        <f t="shared" si="6"/>
        <v>0</v>
      </c>
    </row>
    <row r="75" spans="2:6" s="36" customFormat="1" x14ac:dyDescent="0.25">
      <c r="B75" s="31">
        <f>+IF(MAX(B$7:B74)=$F$2,"",B74+1)</f>
        <v>68</v>
      </c>
      <c r="C75" s="32">
        <f t="shared" si="7"/>
        <v>0</v>
      </c>
      <c r="D75" s="33">
        <f t="shared" si="4"/>
        <v>0</v>
      </c>
      <c r="E75" s="34">
        <f t="shared" si="5"/>
        <v>0</v>
      </c>
      <c r="F75" s="37">
        <f t="shared" si="6"/>
        <v>0</v>
      </c>
    </row>
    <row r="76" spans="2:6" s="36" customFormat="1" x14ac:dyDescent="0.25">
      <c r="B76" s="31">
        <f>+IF(MAX(B$7:B75)=$F$2,"",B75+1)</f>
        <v>69</v>
      </c>
      <c r="C76" s="32">
        <f t="shared" si="7"/>
        <v>0</v>
      </c>
      <c r="D76" s="33">
        <f t="shared" si="4"/>
        <v>0</v>
      </c>
      <c r="E76" s="34">
        <f t="shared" si="5"/>
        <v>0</v>
      </c>
      <c r="F76" s="37">
        <f t="shared" si="6"/>
        <v>0</v>
      </c>
    </row>
    <row r="77" spans="2:6" s="36" customFormat="1" x14ac:dyDescent="0.25">
      <c r="B77" s="31">
        <f>+IF(MAX(B$7:B76)=$F$2,"",B76+1)</f>
        <v>70</v>
      </c>
      <c r="C77" s="32">
        <f t="shared" si="7"/>
        <v>0</v>
      </c>
      <c r="D77" s="33">
        <f t="shared" si="4"/>
        <v>0</v>
      </c>
      <c r="E77" s="34">
        <f t="shared" si="5"/>
        <v>0</v>
      </c>
      <c r="F77" s="37">
        <f t="shared" si="6"/>
        <v>0</v>
      </c>
    </row>
    <row r="78" spans="2:6" s="36" customFormat="1" x14ac:dyDescent="0.25">
      <c r="B78" s="31">
        <f>+IF(MAX(B$7:B77)=$F$2,"",B77+1)</f>
        <v>71</v>
      </c>
      <c r="C78" s="32">
        <f t="shared" si="7"/>
        <v>0</v>
      </c>
      <c r="D78" s="33">
        <f t="shared" si="4"/>
        <v>0</v>
      </c>
      <c r="E78" s="34">
        <f t="shared" si="5"/>
        <v>0</v>
      </c>
      <c r="F78" s="37">
        <f t="shared" si="6"/>
        <v>0</v>
      </c>
    </row>
    <row r="79" spans="2:6" s="16" customFormat="1" x14ac:dyDescent="0.25">
      <c r="B79" s="9">
        <f>+IF(MAX(B$7:B78)=$F$2,"",B78+1)</f>
        <v>72</v>
      </c>
      <c r="C79" s="10">
        <f t="shared" si="7"/>
        <v>0</v>
      </c>
      <c r="D79" s="11">
        <f t="shared" si="4"/>
        <v>0</v>
      </c>
      <c r="E79" s="12">
        <f t="shared" si="5"/>
        <v>0</v>
      </c>
      <c r="F79" s="13">
        <f t="shared" si="6"/>
        <v>0</v>
      </c>
    </row>
    <row r="80" spans="2:6" s="16" customFormat="1" x14ac:dyDescent="0.25">
      <c r="B80" s="9">
        <f>+IF(MAX(B$7:B79)=$F$2,"",B79+1)</f>
        <v>73</v>
      </c>
      <c r="C80" s="10">
        <f t="shared" si="7"/>
        <v>0</v>
      </c>
      <c r="D80" s="11">
        <f t="shared" si="4"/>
        <v>0</v>
      </c>
      <c r="E80" s="12">
        <f t="shared" si="5"/>
        <v>0</v>
      </c>
      <c r="F80" s="13">
        <f t="shared" si="6"/>
        <v>0</v>
      </c>
    </row>
    <row r="81" spans="2:6" s="16" customFormat="1" x14ac:dyDescent="0.25">
      <c r="B81" s="9">
        <f>+IF(MAX(B$7:B80)=$F$2,"",B80+1)</f>
        <v>74</v>
      </c>
      <c r="C81" s="10">
        <f t="shared" si="7"/>
        <v>0</v>
      </c>
      <c r="D81" s="11">
        <f t="shared" si="4"/>
        <v>0</v>
      </c>
      <c r="E81" s="12">
        <f t="shared" si="5"/>
        <v>0</v>
      </c>
      <c r="F81" s="13">
        <f t="shared" si="6"/>
        <v>0</v>
      </c>
    </row>
    <row r="82" spans="2:6" s="16" customFormat="1" x14ac:dyDescent="0.25">
      <c r="B82" s="9">
        <f>+IF(MAX(B$7:B81)=$F$2,"",B81+1)</f>
        <v>75</v>
      </c>
      <c r="C82" s="10">
        <f t="shared" si="7"/>
        <v>0</v>
      </c>
      <c r="D82" s="11">
        <f t="shared" si="4"/>
        <v>0</v>
      </c>
      <c r="E82" s="12">
        <f t="shared" si="5"/>
        <v>0</v>
      </c>
      <c r="F82" s="13">
        <f t="shared" si="6"/>
        <v>0</v>
      </c>
    </row>
    <row r="83" spans="2:6" s="16" customFormat="1" x14ac:dyDescent="0.25">
      <c r="B83" s="9">
        <f>+IF(MAX(B$7:B82)=$F$2,"",B82+1)</f>
        <v>76</v>
      </c>
      <c r="C83" s="10">
        <f t="shared" si="7"/>
        <v>0</v>
      </c>
      <c r="D83" s="11">
        <f t="shared" si="4"/>
        <v>0</v>
      </c>
      <c r="E83" s="12">
        <f t="shared" si="5"/>
        <v>0</v>
      </c>
      <c r="F83" s="13">
        <f t="shared" si="6"/>
        <v>0</v>
      </c>
    </row>
    <row r="84" spans="2:6" s="16" customFormat="1" x14ac:dyDescent="0.25">
      <c r="B84" s="9">
        <f>+IF(MAX(B$7:B83)=$F$2,"",B83+1)</f>
        <v>77</v>
      </c>
      <c r="C84" s="10">
        <f t="shared" si="7"/>
        <v>0</v>
      </c>
      <c r="D84" s="11">
        <f t="shared" si="4"/>
        <v>0</v>
      </c>
      <c r="E84" s="12">
        <f t="shared" si="5"/>
        <v>0</v>
      </c>
      <c r="F84" s="13">
        <f t="shared" si="6"/>
        <v>0</v>
      </c>
    </row>
    <row r="85" spans="2:6" s="16" customFormat="1" x14ac:dyDescent="0.25">
      <c r="B85" s="9">
        <f>+IF(MAX(B$7:B84)=$F$2,"",B84+1)</f>
        <v>78</v>
      </c>
      <c r="C85" s="10">
        <f t="shared" si="7"/>
        <v>0</v>
      </c>
      <c r="D85" s="11">
        <f t="shared" si="4"/>
        <v>0</v>
      </c>
      <c r="E85" s="12">
        <f t="shared" si="5"/>
        <v>0</v>
      </c>
      <c r="F85" s="13">
        <f t="shared" si="6"/>
        <v>0</v>
      </c>
    </row>
    <row r="86" spans="2:6" s="16" customFormat="1" x14ac:dyDescent="0.25">
      <c r="B86" s="9">
        <f>+IF(MAX(B$7:B85)=$F$2,"",B85+1)</f>
        <v>79</v>
      </c>
      <c r="C86" s="10">
        <f t="shared" si="7"/>
        <v>0</v>
      </c>
      <c r="D86" s="11">
        <f t="shared" si="4"/>
        <v>0</v>
      </c>
      <c r="E86" s="12">
        <f t="shared" si="5"/>
        <v>0</v>
      </c>
      <c r="F86" s="13">
        <f t="shared" si="6"/>
        <v>0</v>
      </c>
    </row>
    <row r="87" spans="2:6" s="16" customFormat="1" x14ac:dyDescent="0.25">
      <c r="B87" s="9">
        <f>+IF(MAX(B$7:B86)=$F$2,"",B86+1)</f>
        <v>80</v>
      </c>
      <c r="C87" s="10">
        <f t="shared" si="7"/>
        <v>0</v>
      </c>
      <c r="D87" s="11">
        <f t="shared" si="4"/>
        <v>0</v>
      </c>
      <c r="E87" s="12">
        <f t="shared" si="5"/>
        <v>0</v>
      </c>
      <c r="F87" s="13">
        <f t="shared" si="6"/>
        <v>0</v>
      </c>
    </row>
    <row r="88" spans="2:6" s="16" customFormat="1" x14ac:dyDescent="0.25">
      <c r="B88" s="9">
        <f>+IF(MAX(B$7:B87)=$F$2,"",B87+1)</f>
        <v>81</v>
      </c>
      <c r="C88" s="10">
        <f t="shared" si="7"/>
        <v>0</v>
      </c>
      <c r="D88" s="11">
        <f t="shared" si="4"/>
        <v>0</v>
      </c>
      <c r="E88" s="12">
        <f t="shared" si="5"/>
        <v>0</v>
      </c>
      <c r="F88" s="13">
        <f t="shared" si="6"/>
        <v>0</v>
      </c>
    </row>
    <row r="89" spans="2:6" s="16" customFormat="1" x14ac:dyDescent="0.25">
      <c r="B89" s="9">
        <f>+IF(MAX(B$7:B88)=$F$2,"",B88+1)</f>
        <v>82</v>
      </c>
      <c r="C89" s="10">
        <f t="shared" si="7"/>
        <v>0</v>
      </c>
      <c r="D89" s="11">
        <f t="shared" si="4"/>
        <v>0</v>
      </c>
      <c r="E89" s="12">
        <f t="shared" si="5"/>
        <v>0</v>
      </c>
      <c r="F89" s="13">
        <f t="shared" si="6"/>
        <v>0</v>
      </c>
    </row>
    <row r="90" spans="2:6" s="16" customFormat="1" x14ac:dyDescent="0.25">
      <c r="B90" s="9">
        <f>+IF(MAX(B$7:B89)=$F$2,"",B89+1)</f>
        <v>83</v>
      </c>
      <c r="C90" s="10">
        <f t="shared" si="7"/>
        <v>0</v>
      </c>
      <c r="D90" s="11">
        <f t="shared" si="4"/>
        <v>0</v>
      </c>
      <c r="E90" s="12">
        <f t="shared" si="5"/>
        <v>0</v>
      </c>
      <c r="F90" s="13">
        <f t="shared" si="6"/>
        <v>0</v>
      </c>
    </row>
    <row r="91" spans="2:6" s="16" customFormat="1" x14ac:dyDescent="0.25">
      <c r="B91" s="9">
        <f>+IF(MAX(B$7:B90)=$F$2,"",B90+1)</f>
        <v>84</v>
      </c>
      <c r="C91" s="10">
        <f t="shared" si="7"/>
        <v>0</v>
      </c>
      <c r="D91" s="11">
        <f t="shared" si="4"/>
        <v>0</v>
      </c>
      <c r="E91" s="12">
        <f t="shared" si="5"/>
        <v>0</v>
      </c>
      <c r="F91" s="13">
        <f t="shared" si="6"/>
        <v>0</v>
      </c>
    </row>
    <row r="92" spans="2:6" s="16" customFormat="1" x14ac:dyDescent="0.25">
      <c r="B92" s="9">
        <f>+IF(MAX(B$7:B91)=$F$2,"",B91+1)</f>
        <v>85</v>
      </c>
      <c r="C92" s="10">
        <f t="shared" si="7"/>
        <v>0</v>
      </c>
      <c r="D92" s="11">
        <f t="shared" si="4"/>
        <v>0</v>
      </c>
      <c r="E92" s="12">
        <f t="shared" si="5"/>
        <v>0</v>
      </c>
      <c r="F92" s="13">
        <f t="shared" si="6"/>
        <v>0</v>
      </c>
    </row>
    <row r="93" spans="2:6" s="16" customFormat="1" x14ac:dyDescent="0.25">
      <c r="B93" s="9">
        <f>+IF(MAX(B$7:B92)=$F$2,"",B92+1)</f>
        <v>86</v>
      </c>
      <c r="C93" s="10">
        <f t="shared" si="7"/>
        <v>0</v>
      </c>
      <c r="D93" s="11">
        <f t="shared" si="4"/>
        <v>0</v>
      </c>
      <c r="E93" s="12">
        <f t="shared" si="5"/>
        <v>0</v>
      </c>
      <c r="F93" s="13">
        <f t="shared" si="6"/>
        <v>0</v>
      </c>
    </row>
    <row r="94" spans="2:6" s="16" customFormat="1" x14ac:dyDescent="0.25">
      <c r="B94" s="9">
        <f>+IF(MAX(B$7:B93)=$F$2,"",B93+1)</f>
        <v>87</v>
      </c>
      <c r="C94" s="10">
        <f t="shared" si="7"/>
        <v>0</v>
      </c>
      <c r="D94" s="11">
        <f t="shared" si="4"/>
        <v>0</v>
      </c>
      <c r="E94" s="12">
        <f t="shared" si="5"/>
        <v>0</v>
      </c>
      <c r="F94" s="13">
        <f t="shared" si="6"/>
        <v>0</v>
      </c>
    </row>
    <row r="95" spans="2:6" s="16" customFormat="1" x14ac:dyDescent="0.25">
      <c r="B95" s="9">
        <f>+IF(MAX(B$7:B94)=$F$2,"",B94+1)</f>
        <v>88</v>
      </c>
      <c r="C95" s="10">
        <f t="shared" si="7"/>
        <v>0</v>
      </c>
      <c r="D95" s="11">
        <f t="shared" si="4"/>
        <v>0</v>
      </c>
      <c r="E95" s="12">
        <f t="shared" si="5"/>
        <v>0</v>
      </c>
      <c r="F95" s="13">
        <f t="shared" si="6"/>
        <v>0</v>
      </c>
    </row>
    <row r="96" spans="2:6" s="16" customFormat="1" x14ac:dyDescent="0.25">
      <c r="B96" s="9">
        <f>+IF(MAX(B$7:B95)=$F$2,"",B95+1)</f>
        <v>89</v>
      </c>
      <c r="C96" s="10">
        <f t="shared" si="7"/>
        <v>0</v>
      </c>
      <c r="D96" s="11">
        <f t="shared" si="4"/>
        <v>0</v>
      </c>
      <c r="E96" s="12">
        <f t="shared" si="5"/>
        <v>0</v>
      </c>
      <c r="F96" s="13">
        <f t="shared" si="6"/>
        <v>0</v>
      </c>
    </row>
    <row r="97" spans="2:6" s="16" customFormat="1" x14ac:dyDescent="0.25">
      <c r="B97" s="9">
        <f>+IF(MAX(B$7:B96)=$F$2,"",B96+1)</f>
        <v>90</v>
      </c>
      <c r="C97" s="10">
        <f t="shared" si="7"/>
        <v>0</v>
      </c>
      <c r="D97" s="11">
        <f t="shared" si="4"/>
        <v>0</v>
      </c>
      <c r="E97" s="12">
        <f t="shared" si="5"/>
        <v>0</v>
      </c>
      <c r="F97" s="13">
        <f t="shared" si="6"/>
        <v>0</v>
      </c>
    </row>
    <row r="98" spans="2:6" s="16" customFormat="1" x14ac:dyDescent="0.25">
      <c r="B98" s="9">
        <f>+IF(MAX(B$7:B97)=$F$2,"",B97+1)</f>
        <v>91</v>
      </c>
      <c r="C98" s="10">
        <f t="shared" si="7"/>
        <v>0</v>
      </c>
      <c r="D98" s="11">
        <f t="shared" si="4"/>
        <v>0</v>
      </c>
      <c r="E98" s="12">
        <f t="shared" si="5"/>
        <v>0</v>
      </c>
      <c r="F98" s="13">
        <f t="shared" si="6"/>
        <v>0</v>
      </c>
    </row>
    <row r="99" spans="2:6" s="16" customFormat="1" x14ac:dyDescent="0.25">
      <c r="B99" s="9">
        <f>+IF(MAX(B$7:B98)=$F$2,"",B98+1)</f>
        <v>92</v>
      </c>
      <c r="C99" s="10">
        <f t="shared" si="7"/>
        <v>0</v>
      </c>
      <c r="D99" s="11">
        <f t="shared" si="4"/>
        <v>0</v>
      </c>
      <c r="E99" s="12">
        <f t="shared" si="5"/>
        <v>0</v>
      </c>
      <c r="F99" s="13">
        <f t="shared" si="6"/>
        <v>0</v>
      </c>
    </row>
    <row r="100" spans="2:6" s="16" customFormat="1" x14ac:dyDescent="0.25">
      <c r="B100" s="9">
        <f>+IF(MAX(B$7:B99)=$F$2,"",B99+1)</f>
        <v>93</v>
      </c>
      <c r="C100" s="10">
        <f t="shared" si="7"/>
        <v>0</v>
      </c>
      <c r="D100" s="11">
        <f t="shared" si="4"/>
        <v>0</v>
      </c>
      <c r="E100" s="12">
        <f t="shared" si="5"/>
        <v>0</v>
      </c>
      <c r="F100" s="13">
        <f t="shared" si="6"/>
        <v>0</v>
      </c>
    </row>
    <row r="101" spans="2:6" s="16" customFormat="1" x14ac:dyDescent="0.25">
      <c r="B101" s="9">
        <f>+IF(MAX(B$7:B100)=$F$2,"",B100+1)</f>
        <v>94</v>
      </c>
      <c r="C101" s="10">
        <f t="shared" si="7"/>
        <v>0</v>
      </c>
      <c r="D101" s="11">
        <f t="shared" si="4"/>
        <v>0</v>
      </c>
      <c r="E101" s="12">
        <f t="shared" si="5"/>
        <v>0</v>
      </c>
      <c r="F101" s="13">
        <f t="shared" si="6"/>
        <v>0</v>
      </c>
    </row>
    <row r="102" spans="2:6" s="16" customFormat="1" x14ac:dyDescent="0.25">
      <c r="B102" s="9">
        <f>+IF(MAX(B$7:B101)=$F$2,"",B101+1)</f>
        <v>95</v>
      </c>
      <c r="C102" s="10">
        <f t="shared" si="7"/>
        <v>0</v>
      </c>
      <c r="D102" s="11">
        <f t="shared" si="4"/>
        <v>0</v>
      </c>
      <c r="E102" s="12">
        <f t="shared" si="5"/>
        <v>0</v>
      </c>
      <c r="F102" s="13">
        <f t="shared" si="6"/>
        <v>0</v>
      </c>
    </row>
    <row r="103" spans="2:6" s="16" customFormat="1" x14ac:dyDescent="0.25">
      <c r="B103" s="9">
        <f>+IF(MAX(B$7:B102)=$F$2,"",B102+1)</f>
        <v>96</v>
      </c>
      <c r="C103" s="10">
        <f t="shared" si="7"/>
        <v>0</v>
      </c>
      <c r="D103" s="11">
        <f t="shared" si="4"/>
        <v>0</v>
      </c>
      <c r="E103" s="12">
        <f t="shared" si="5"/>
        <v>0</v>
      </c>
      <c r="F103" s="13">
        <f t="shared" si="6"/>
        <v>0</v>
      </c>
    </row>
    <row r="104" spans="2:6" s="16" customFormat="1" x14ac:dyDescent="0.25">
      <c r="B104" s="9">
        <f>+IF(MAX(B$7:B103)=$F$2,"",B103+1)</f>
        <v>97</v>
      </c>
      <c r="C104" s="10">
        <f t="shared" si="7"/>
        <v>0</v>
      </c>
      <c r="D104" s="11">
        <f t="shared" si="4"/>
        <v>0</v>
      </c>
      <c r="E104" s="12">
        <f t="shared" si="5"/>
        <v>0</v>
      </c>
      <c r="F104" s="13">
        <f t="shared" si="6"/>
        <v>0</v>
      </c>
    </row>
    <row r="105" spans="2:6" s="16" customFormat="1" x14ac:dyDescent="0.25">
      <c r="B105" s="9">
        <f>+IF(MAX(B$7:B104)=$F$2,"",B104+1)</f>
        <v>98</v>
      </c>
      <c r="C105" s="10">
        <f t="shared" si="7"/>
        <v>0</v>
      </c>
      <c r="D105" s="11">
        <f t="shared" si="4"/>
        <v>0</v>
      </c>
      <c r="E105" s="12">
        <f t="shared" si="5"/>
        <v>0</v>
      </c>
      <c r="F105" s="13">
        <f t="shared" si="6"/>
        <v>0</v>
      </c>
    </row>
    <row r="106" spans="2:6" s="16" customFormat="1" x14ac:dyDescent="0.25">
      <c r="B106" s="9">
        <f>+IF(MAX(B$7:B105)=$F$2,"",B105+1)</f>
        <v>99</v>
      </c>
      <c r="C106" s="10">
        <f t="shared" si="7"/>
        <v>0</v>
      </c>
      <c r="D106" s="11">
        <f t="shared" si="4"/>
        <v>0</v>
      </c>
      <c r="E106" s="12">
        <f t="shared" si="5"/>
        <v>0</v>
      </c>
      <c r="F106" s="13">
        <f t="shared" si="6"/>
        <v>0</v>
      </c>
    </row>
    <row r="107" spans="2:6" s="16" customFormat="1" x14ac:dyDescent="0.25">
      <c r="B107" s="9">
        <f>+IF(MAX(B$7:B106)=$F$2,"",B106+1)</f>
        <v>100</v>
      </c>
      <c r="C107" s="10">
        <f t="shared" si="7"/>
        <v>0</v>
      </c>
      <c r="D107" s="11">
        <f t="shared" si="4"/>
        <v>0</v>
      </c>
      <c r="E107" s="12">
        <f t="shared" si="5"/>
        <v>0</v>
      </c>
      <c r="F107" s="13">
        <f t="shared" si="6"/>
        <v>0</v>
      </c>
    </row>
    <row r="108" spans="2:6" s="16" customFormat="1" x14ac:dyDescent="0.25">
      <c r="B108" s="9">
        <f>+IF(MAX(B$7:B107)=$F$2,"",B107+1)</f>
        <v>101</v>
      </c>
      <c r="C108" s="10">
        <f t="shared" si="7"/>
        <v>0</v>
      </c>
      <c r="D108" s="11">
        <f t="shared" si="4"/>
        <v>0</v>
      </c>
      <c r="E108" s="12">
        <f t="shared" si="5"/>
        <v>0</v>
      </c>
      <c r="F108" s="13">
        <f t="shared" si="6"/>
        <v>0</v>
      </c>
    </row>
    <row r="109" spans="2:6" s="16" customFormat="1" x14ac:dyDescent="0.25">
      <c r="B109" s="9">
        <f>+IF(MAX(B$7:B108)=$F$2,"",B108+1)</f>
        <v>102</v>
      </c>
      <c r="C109" s="10">
        <f t="shared" si="7"/>
        <v>0</v>
      </c>
      <c r="D109" s="11">
        <f t="shared" si="4"/>
        <v>0</v>
      </c>
      <c r="E109" s="12">
        <f t="shared" si="5"/>
        <v>0</v>
      </c>
      <c r="F109" s="13">
        <f t="shared" si="6"/>
        <v>0</v>
      </c>
    </row>
    <row r="110" spans="2:6" s="16" customFormat="1" x14ac:dyDescent="0.25">
      <c r="B110" s="9">
        <f>+IF(MAX(B$7:B109)=$F$2,"",B109+1)</f>
        <v>103</v>
      </c>
      <c r="C110" s="10">
        <f t="shared" si="7"/>
        <v>0</v>
      </c>
      <c r="D110" s="11">
        <f t="shared" si="4"/>
        <v>0</v>
      </c>
      <c r="E110" s="12">
        <f t="shared" si="5"/>
        <v>0</v>
      </c>
      <c r="F110" s="13">
        <f t="shared" si="6"/>
        <v>0</v>
      </c>
    </row>
    <row r="111" spans="2:6" s="16" customFormat="1" x14ac:dyDescent="0.25">
      <c r="B111" s="9">
        <f>+IF(MAX(B$7:B110)=$F$2,"",B110+1)</f>
        <v>104</v>
      </c>
      <c r="C111" s="10">
        <f t="shared" si="7"/>
        <v>0</v>
      </c>
      <c r="D111" s="11">
        <f t="shared" si="4"/>
        <v>0</v>
      </c>
      <c r="E111" s="12">
        <f t="shared" si="5"/>
        <v>0</v>
      </c>
      <c r="F111" s="13">
        <f t="shared" si="6"/>
        <v>0</v>
      </c>
    </row>
    <row r="112" spans="2:6" s="16" customFormat="1" x14ac:dyDescent="0.25">
      <c r="B112" s="9">
        <f>+IF(MAX(B$7:B111)=$F$2,"",B111+1)</f>
        <v>105</v>
      </c>
      <c r="C112" s="10">
        <f t="shared" si="7"/>
        <v>0</v>
      </c>
      <c r="D112" s="11">
        <f t="shared" ref="D112:D175" si="8">+IF(B112="","",IF(B112&gt;$F$2,0,IF(B112=$F$2,C111,IF($E$609="francese",F112-E112,$C$7/$F$2))))</f>
        <v>0</v>
      </c>
      <c r="E112" s="12">
        <f t="shared" ref="E112:E175" si="9">+IF(B112="","",ROUND(C111*$D$4/$D$3,2))</f>
        <v>0</v>
      </c>
      <c r="F112" s="13">
        <f t="shared" ref="F112:F175" si="10">IF(B112="","",IF(B112&gt;$F$2,0,IF($E$609="francese",-PMT($D$4/$D$3,$F$2,$C$7,0,0),D112+E112)))</f>
        <v>0</v>
      </c>
    </row>
    <row r="113" spans="2:6" s="16" customFormat="1" x14ac:dyDescent="0.25">
      <c r="B113" s="9">
        <f>+IF(MAX(B$7:B112)=$F$2,"",B112+1)</f>
        <v>106</v>
      </c>
      <c r="C113" s="10">
        <f t="shared" ref="C113:C176" si="11">+IF(B113="","",C112-D113)</f>
        <v>0</v>
      </c>
      <c r="D113" s="11">
        <f t="shared" si="8"/>
        <v>0</v>
      </c>
      <c r="E113" s="12">
        <f t="shared" si="9"/>
        <v>0</v>
      </c>
      <c r="F113" s="13">
        <f t="shared" si="10"/>
        <v>0</v>
      </c>
    </row>
    <row r="114" spans="2:6" s="16" customFormat="1" x14ac:dyDescent="0.25">
      <c r="B114" s="9">
        <f>+IF(MAX(B$7:B113)=$F$2,"",B113+1)</f>
        <v>107</v>
      </c>
      <c r="C114" s="10">
        <f t="shared" si="11"/>
        <v>0</v>
      </c>
      <c r="D114" s="11">
        <f t="shared" si="8"/>
        <v>0</v>
      </c>
      <c r="E114" s="12">
        <f t="shared" si="9"/>
        <v>0</v>
      </c>
      <c r="F114" s="13">
        <f t="shared" si="10"/>
        <v>0</v>
      </c>
    </row>
    <row r="115" spans="2:6" s="16" customFormat="1" x14ac:dyDescent="0.25">
      <c r="B115" s="9">
        <f>+IF(MAX(B$7:B114)=$F$2,"",B114+1)</f>
        <v>108</v>
      </c>
      <c r="C115" s="10">
        <f t="shared" si="11"/>
        <v>0</v>
      </c>
      <c r="D115" s="11">
        <f t="shared" si="8"/>
        <v>0</v>
      </c>
      <c r="E115" s="12">
        <f t="shared" si="9"/>
        <v>0</v>
      </c>
      <c r="F115" s="13">
        <f t="shared" si="10"/>
        <v>0</v>
      </c>
    </row>
    <row r="116" spans="2:6" s="16" customFormat="1" x14ac:dyDescent="0.25">
      <c r="B116" s="9">
        <f>+IF(MAX(B$7:B115)=$F$2,"",B115+1)</f>
        <v>109</v>
      </c>
      <c r="C116" s="10">
        <f t="shared" si="11"/>
        <v>0</v>
      </c>
      <c r="D116" s="11">
        <f t="shared" si="8"/>
        <v>0</v>
      </c>
      <c r="E116" s="12">
        <f t="shared" si="9"/>
        <v>0</v>
      </c>
      <c r="F116" s="13">
        <f t="shared" si="10"/>
        <v>0</v>
      </c>
    </row>
    <row r="117" spans="2:6" s="16" customFormat="1" x14ac:dyDescent="0.25">
      <c r="B117" s="9">
        <f>+IF(MAX(B$7:B116)=$F$2,"",B116+1)</f>
        <v>110</v>
      </c>
      <c r="C117" s="10">
        <f t="shared" si="11"/>
        <v>0</v>
      </c>
      <c r="D117" s="11">
        <f t="shared" si="8"/>
        <v>0</v>
      </c>
      <c r="E117" s="12">
        <f t="shared" si="9"/>
        <v>0</v>
      </c>
      <c r="F117" s="13">
        <f t="shared" si="10"/>
        <v>0</v>
      </c>
    </row>
    <row r="118" spans="2:6" s="16" customFormat="1" x14ac:dyDescent="0.25">
      <c r="B118" s="9">
        <f>+IF(MAX(B$7:B117)=$F$2,"",B117+1)</f>
        <v>111</v>
      </c>
      <c r="C118" s="10">
        <f t="shared" si="11"/>
        <v>0</v>
      </c>
      <c r="D118" s="11">
        <f t="shared" si="8"/>
        <v>0</v>
      </c>
      <c r="E118" s="12">
        <f t="shared" si="9"/>
        <v>0</v>
      </c>
      <c r="F118" s="13">
        <f t="shared" si="10"/>
        <v>0</v>
      </c>
    </row>
    <row r="119" spans="2:6" s="16" customFormat="1" x14ac:dyDescent="0.25">
      <c r="B119" s="9">
        <f>+IF(MAX(B$7:B118)=$F$2,"",B118+1)</f>
        <v>112</v>
      </c>
      <c r="C119" s="10">
        <f t="shared" si="11"/>
        <v>0</v>
      </c>
      <c r="D119" s="11">
        <f t="shared" si="8"/>
        <v>0</v>
      </c>
      <c r="E119" s="12">
        <f t="shared" si="9"/>
        <v>0</v>
      </c>
      <c r="F119" s="13">
        <f t="shared" si="10"/>
        <v>0</v>
      </c>
    </row>
    <row r="120" spans="2:6" s="16" customFormat="1" x14ac:dyDescent="0.25">
      <c r="B120" s="9">
        <f>+IF(MAX(B$7:B119)=$F$2,"",B119+1)</f>
        <v>113</v>
      </c>
      <c r="C120" s="10">
        <f t="shared" si="11"/>
        <v>0</v>
      </c>
      <c r="D120" s="11">
        <f t="shared" si="8"/>
        <v>0</v>
      </c>
      <c r="E120" s="12">
        <f t="shared" si="9"/>
        <v>0</v>
      </c>
      <c r="F120" s="13">
        <f t="shared" si="10"/>
        <v>0</v>
      </c>
    </row>
    <row r="121" spans="2:6" s="16" customFormat="1" x14ac:dyDescent="0.25">
      <c r="B121" s="9">
        <f>+IF(MAX(B$7:B120)=$F$2,"",B120+1)</f>
        <v>114</v>
      </c>
      <c r="C121" s="10">
        <f t="shared" si="11"/>
        <v>0</v>
      </c>
      <c r="D121" s="11">
        <f t="shared" si="8"/>
        <v>0</v>
      </c>
      <c r="E121" s="12">
        <f t="shared" si="9"/>
        <v>0</v>
      </c>
      <c r="F121" s="13">
        <f t="shared" si="10"/>
        <v>0</v>
      </c>
    </row>
    <row r="122" spans="2:6" s="16" customFormat="1" x14ac:dyDescent="0.25">
      <c r="B122" s="9">
        <f>+IF(MAX(B$7:B121)=$F$2,"",B121+1)</f>
        <v>115</v>
      </c>
      <c r="C122" s="10">
        <f t="shared" si="11"/>
        <v>0</v>
      </c>
      <c r="D122" s="11">
        <f t="shared" si="8"/>
        <v>0</v>
      </c>
      <c r="E122" s="12">
        <f t="shared" si="9"/>
        <v>0</v>
      </c>
      <c r="F122" s="13">
        <f t="shared" si="10"/>
        <v>0</v>
      </c>
    </row>
    <row r="123" spans="2:6" s="16" customFormat="1" x14ac:dyDescent="0.25">
      <c r="B123" s="9">
        <f>+IF(MAX(B$7:B122)=$F$2,"",B122+1)</f>
        <v>116</v>
      </c>
      <c r="C123" s="10">
        <f t="shared" si="11"/>
        <v>0</v>
      </c>
      <c r="D123" s="11">
        <f t="shared" si="8"/>
        <v>0</v>
      </c>
      <c r="E123" s="12">
        <f t="shared" si="9"/>
        <v>0</v>
      </c>
      <c r="F123" s="13">
        <f t="shared" si="10"/>
        <v>0</v>
      </c>
    </row>
    <row r="124" spans="2:6" s="16" customFormat="1" x14ac:dyDescent="0.25">
      <c r="B124" s="9">
        <f>+IF(MAX(B$7:B123)=$F$2,"",B123+1)</f>
        <v>117</v>
      </c>
      <c r="C124" s="10">
        <f t="shared" si="11"/>
        <v>0</v>
      </c>
      <c r="D124" s="11">
        <f t="shared" si="8"/>
        <v>0</v>
      </c>
      <c r="E124" s="12">
        <f t="shared" si="9"/>
        <v>0</v>
      </c>
      <c r="F124" s="13">
        <f t="shared" si="10"/>
        <v>0</v>
      </c>
    </row>
    <row r="125" spans="2:6" s="16" customFormat="1" x14ac:dyDescent="0.25">
      <c r="B125" s="9">
        <f>+IF(MAX(B$7:B124)=$F$2,"",B124+1)</f>
        <v>118</v>
      </c>
      <c r="C125" s="10">
        <f t="shared" si="11"/>
        <v>0</v>
      </c>
      <c r="D125" s="11">
        <f t="shared" si="8"/>
        <v>0</v>
      </c>
      <c r="E125" s="12">
        <f t="shared" si="9"/>
        <v>0</v>
      </c>
      <c r="F125" s="13">
        <f t="shared" si="10"/>
        <v>0</v>
      </c>
    </row>
    <row r="126" spans="2:6" s="16" customFormat="1" x14ac:dyDescent="0.25">
      <c r="B126" s="9">
        <f>+IF(MAX(B$7:B125)=$F$2,"",B125+1)</f>
        <v>119</v>
      </c>
      <c r="C126" s="10">
        <f t="shared" si="11"/>
        <v>0</v>
      </c>
      <c r="D126" s="11">
        <f t="shared" si="8"/>
        <v>0</v>
      </c>
      <c r="E126" s="12">
        <f t="shared" si="9"/>
        <v>0</v>
      </c>
      <c r="F126" s="13">
        <f t="shared" si="10"/>
        <v>0</v>
      </c>
    </row>
    <row r="127" spans="2:6" s="16" customFormat="1" x14ac:dyDescent="0.25">
      <c r="B127" s="9">
        <f>+IF(MAX(B$7:B126)=$F$2,"",B126+1)</f>
        <v>120</v>
      </c>
      <c r="C127" s="10">
        <f t="shared" si="11"/>
        <v>0</v>
      </c>
      <c r="D127" s="11">
        <f t="shared" si="8"/>
        <v>0</v>
      </c>
      <c r="E127" s="12">
        <f t="shared" si="9"/>
        <v>0</v>
      </c>
      <c r="F127" s="13">
        <f t="shared" si="10"/>
        <v>0</v>
      </c>
    </row>
    <row r="128" spans="2:6" s="16" customFormat="1" x14ac:dyDescent="0.25">
      <c r="B128" s="9">
        <f>+IF(MAX(B$7:B127)=$F$2,"",B127+1)</f>
        <v>121</v>
      </c>
      <c r="C128" s="10">
        <f t="shared" si="11"/>
        <v>0</v>
      </c>
      <c r="D128" s="11">
        <f t="shared" si="8"/>
        <v>0</v>
      </c>
      <c r="E128" s="12">
        <f t="shared" si="9"/>
        <v>0</v>
      </c>
      <c r="F128" s="13">
        <f t="shared" si="10"/>
        <v>0</v>
      </c>
    </row>
    <row r="129" spans="2:6" s="16" customFormat="1" x14ac:dyDescent="0.25">
      <c r="B129" s="9">
        <f>+IF(MAX(B$7:B128)=$F$2,"",B128+1)</f>
        <v>122</v>
      </c>
      <c r="C129" s="10">
        <f t="shared" si="11"/>
        <v>0</v>
      </c>
      <c r="D129" s="11">
        <f t="shared" si="8"/>
        <v>0</v>
      </c>
      <c r="E129" s="12">
        <f t="shared" si="9"/>
        <v>0</v>
      </c>
      <c r="F129" s="13">
        <f t="shared" si="10"/>
        <v>0</v>
      </c>
    </row>
    <row r="130" spans="2:6" s="16" customFormat="1" x14ac:dyDescent="0.25">
      <c r="B130" s="9">
        <f>+IF(MAX(B$7:B129)=$F$2,"",B129+1)</f>
        <v>123</v>
      </c>
      <c r="C130" s="10">
        <f t="shared" si="11"/>
        <v>0</v>
      </c>
      <c r="D130" s="11">
        <f t="shared" si="8"/>
        <v>0</v>
      </c>
      <c r="E130" s="12">
        <f t="shared" si="9"/>
        <v>0</v>
      </c>
      <c r="F130" s="13">
        <f t="shared" si="10"/>
        <v>0</v>
      </c>
    </row>
    <row r="131" spans="2:6" s="16" customFormat="1" x14ac:dyDescent="0.25">
      <c r="B131" s="9">
        <f>+IF(MAX(B$7:B130)=$F$2,"",B130+1)</f>
        <v>124</v>
      </c>
      <c r="C131" s="10">
        <f t="shared" si="11"/>
        <v>0</v>
      </c>
      <c r="D131" s="11">
        <f t="shared" si="8"/>
        <v>0</v>
      </c>
      <c r="E131" s="12">
        <f t="shared" si="9"/>
        <v>0</v>
      </c>
      <c r="F131" s="13">
        <f t="shared" si="10"/>
        <v>0</v>
      </c>
    </row>
    <row r="132" spans="2:6" s="16" customFormat="1" x14ac:dyDescent="0.25">
      <c r="B132" s="9">
        <f>+IF(MAX(B$7:B131)=$F$2,"",B131+1)</f>
        <v>125</v>
      </c>
      <c r="C132" s="10">
        <f t="shared" si="11"/>
        <v>0</v>
      </c>
      <c r="D132" s="11">
        <f t="shared" si="8"/>
        <v>0</v>
      </c>
      <c r="E132" s="12">
        <f t="shared" si="9"/>
        <v>0</v>
      </c>
      <c r="F132" s="13">
        <f t="shared" si="10"/>
        <v>0</v>
      </c>
    </row>
    <row r="133" spans="2:6" s="16" customFormat="1" x14ac:dyDescent="0.25">
      <c r="B133" s="9">
        <f>+IF(MAX(B$7:B132)=$F$2,"",B132+1)</f>
        <v>126</v>
      </c>
      <c r="C133" s="10">
        <f t="shared" si="11"/>
        <v>0</v>
      </c>
      <c r="D133" s="11">
        <f t="shared" si="8"/>
        <v>0</v>
      </c>
      <c r="E133" s="12">
        <f t="shared" si="9"/>
        <v>0</v>
      </c>
      <c r="F133" s="13">
        <f t="shared" si="10"/>
        <v>0</v>
      </c>
    </row>
    <row r="134" spans="2:6" s="16" customFormat="1" x14ac:dyDescent="0.25">
      <c r="B134" s="9">
        <f>+IF(MAX(B$7:B133)=$F$2,"",B133+1)</f>
        <v>127</v>
      </c>
      <c r="C134" s="10">
        <f t="shared" si="11"/>
        <v>0</v>
      </c>
      <c r="D134" s="11">
        <f t="shared" si="8"/>
        <v>0</v>
      </c>
      <c r="E134" s="12">
        <f t="shared" si="9"/>
        <v>0</v>
      </c>
      <c r="F134" s="13">
        <f t="shared" si="10"/>
        <v>0</v>
      </c>
    </row>
    <row r="135" spans="2:6" s="16" customFormat="1" x14ac:dyDescent="0.25">
      <c r="B135" s="9">
        <f>+IF(MAX(B$7:B134)=$F$2,"",B134+1)</f>
        <v>128</v>
      </c>
      <c r="C135" s="10">
        <f t="shared" si="11"/>
        <v>0</v>
      </c>
      <c r="D135" s="11">
        <f t="shared" si="8"/>
        <v>0</v>
      </c>
      <c r="E135" s="12">
        <f t="shared" si="9"/>
        <v>0</v>
      </c>
      <c r="F135" s="13">
        <f t="shared" si="10"/>
        <v>0</v>
      </c>
    </row>
    <row r="136" spans="2:6" s="16" customFormat="1" x14ac:dyDescent="0.25">
      <c r="B136" s="9">
        <f>+IF(MAX(B$7:B135)=$F$2,"",B135+1)</f>
        <v>129</v>
      </c>
      <c r="C136" s="10">
        <f t="shared" si="11"/>
        <v>0</v>
      </c>
      <c r="D136" s="11">
        <f t="shared" si="8"/>
        <v>0</v>
      </c>
      <c r="E136" s="12">
        <f t="shared" si="9"/>
        <v>0</v>
      </c>
      <c r="F136" s="13">
        <f t="shared" si="10"/>
        <v>0</v>
      </c>
    </row>
    <row r="137" spans="2:6" s="16" customFormat="1" x14ac:dyDescent="0.25">
      <c r="B137" s="9">
        <f>+IF(MAX(B$7:B136)=$F$2,"",B136+1)</f>
        <v>130</v>
      </c>
      <c r="C137" s="10">
        <f t="shared" si="11"/>
        <v>0</v>
      </c>
      <c r="D137" s="11">
        <f t="shared" si="8"/>
        <v>0</v>
      </c>
      <c r="E137" s="12">
        <f t="shared" si="9"/>
        <v>0</v>
      </c>
      <c r="F137" s="13">
        <f t="shared" si="10"/>
        <v>0</v>
      </c>
    </row>
    <row r="138" spans="2:6" s="16" customFormat="1" x14ac:dyDescent="0.25">
      <c r="B138" s="9">
        <f>+IF(MAX(B$7:B137)=$F$2,"",B137+1)</f>
        <v>131</v>
      </c>
      <c r="C138" s="10">
        <f t="shared" si="11"/>
        <v>0</v>
      </c>
      <c r="D138" s="11">
        <f t="shared" si="8"/>
        <v>0</v>
      </c>
      <c r="E138" s="12">
        <f t="shared" si="9"/>
        <v>0</v>
      </c>
      <c r="F138" s="13">
        <f t="shared" si="10"/>
        <v>0</v>
      </c>
    </row>
    <row r="139" spans="2:6" s="16" customFormat="1" x14ac:dyDescent="0.25">
      <c r="B139" s="9">
        <f>+IF(MAX(B$7:B138)=$F$2,"",B138+1)</f>
        <v>132</v>
      </c>
      <c r="C139" s="10">
        <f t="shared" si="11"/>
        <v>0</v>
      </c>
      <c r="D139" s="11">
        <f t="shared" si="8"/>
        <v>0</v>
      </c>
      <c r="E139" s="12">
        <f t="shared" si="9"/>
        <v>0</v>
      </c>
      <c r="F139" s="13">
        <f t="shared" si="10"/>
        <v>0</v>
      </c>
    </row>
    <row r="140" spans="2:6" s="16" customFormat="1" x14ac:dyDescent="0.25">
      <c r="B140" s="9">
        <f>+IF(MAX(B$7:B139)=$F$2,"",B139+1)</f>
        <v>133</v>
      </c>
      <c r="C140" s="10">
        <f t="shared" si="11"/>
        <v>0</v>
      </c>
      <c r="D140" s="11">
        <f t="shared" si="8"/>
        <v>0</v>
      </c>
      <c r="E140" s="12">
        <f t="shared" si="9"/>
        <v>0</v>
      </c>
      <c r="F140" s="13">
        <f t="shared" si="10"/>
        <v>0</v>
      </c>
    </row>
    <row r="141" spans="2:6" s="16" customFormat="1" x14ac:dyDescent="0.25">
      <c r="B141" s="9">
        <f>+IF(MAX(B$7:B140)=$F$2,"",B140+1)</f>
        <v>134</v>
      </c>
      <c r="C141" s="10">
        <f t="shared" si="11"/>
        <v>0</v>
      </c>
      <c r="D141" s="11">
        <f t="shared" si="8"/>
        <v>0</v>
      </c>
      <c r="E141" s="12">
        <f t="shared" si="9"/>
        <v>0</v>
      </c>
      <c r="F141" s="13">
        <f t="shared" si="10"/>
        <v>0</v>
      </c>
    </row>
    <row r="142" spans="2:6" s="16" customFormat="1" x14ac:dyDescent="0.25">
      <c r="B142" s="9">
        <f>+IF(MAX(B$7:B141)=$F$2,"",B141+1)</f>
        <v>135</v>
      </c>
      <c r="C142" s="10">
        <f t="shared" si="11"/>
        <v>0</v>
      </c>
      <c r="D142" s="11">
        <f t="shared" si="8"/>
        <v>0</v>
      </c>
      <c r="E142" s="12">
        <f t="shared" si="9"/>
        <v>0</v>
      </c>
      <c r="F142" s="13">
        <f t="shared" si="10"/>
        <v>0</v>
      </c>
    </row>
    <row r="143" spans="2:6" s="16" customFormat="1" x14ac:dyDescent="0.25">
      <c r="B143" s="9">
        <f>+IF(MAX(B$7:B142)=$F$2,"",B142+1)</f>
        <v>136</v>
      </c>
      <c r="C143" s="10">
        <f t="shared" si="11"/>
        <v>0</v>
      </c>
      <c r="D143" s="11">
        <f t="shared" si="8"/>
        <v>0</v>
      </c>
      <c r="E143" s="12">
        <f t="shared" si="9"/>
        <v>0</v>
      </c>
      <c r="F143" s="13">
        <f t="shared" si="10"/>
        <v>0</v>
      </c>
    </row>
    <row r="144" spans="2:6" s="16" customFormat="1" x14ac:dyDescent="0.25">
      <c r="B144" s="9">
        <f>+IF(MAX(B$7:B143)=$F$2,"",B143+1)</f>
        <v>137</v>
      </c>
      <c r="C144" s="10">
        <f t="shared" si="11"/>
        <v>0</v>
      </c>
      <c r="D144" s="11">
        <f t="shared" si="8"/>
        <v>0</v>
      </c>
      <c r="E144" s="12">
        <f t="shared" si="9"/>
        <v>0</v>
      </c>
      <c r="F144" s="13">
        <f t="shared" si="10"/>
        <v>0</v>
      </c>
    </row>
    <row r="145" spans="2:6" s="16" customFormat="1" x14ac:dyDescent="0.25">
      <c r="B145" s="9">
        <f>+IF(MAX(B$7:B144)=$F$2,"",B144+1)</f>
        <v>138</v>
      </c>
      <c r="C145" s="10">
        <f t="shared" si="11"/>
        <v>0</v>
      </c>
      <c r="D145" s="11">
        <f t="shared" si="8"/>
        <v>0</v>
      </c>
      <c r="E145" s="12">
        <f t="shared" si="9"/>
        <v>0</v>
      </c>
      <c r="F145" s="13">
        <f t="shared" si="10"/>
        <v>0</v>
      </c>
    </row>
    <row r="146" spans="2:6" s="16" customFormat="1" x14ac:dyDescent="0.25">
      <c r="B146" s="9">
        <f>+IF(MAX(B$7:B145)=$F$2,"",B145+1)</f>
        <v>139</v>
      </c>
      <c r="C146" s="10">
        <f t="shared" si="11"/>
        <v>0</v>
      </c>
      <c r="D146" s="11">
        <f t="shared" si="8"/>
        <v>0</v>
      </c>
      <c r="E146" s="12">
        <f t="shared" si="9"/>
        <v>0</v>
      </c>
      <c r="F146" s="13">
        <f t="shared" si="10"/>
        <v>0</v>
      </c>
    </row>
    <row r="147" spans="2:6" s="16" customFormat="1" x14ac:dyDescent="0.25">
      <c r="B147" s="9">
        <f>+IF(MAX(B$7:B146)=$F$2,"",B146+1)</f>
        <v>140</v>
      </c>
      <c r="C147" s="10">
        <f t="shared" si="11"/>
        <v>0</v>
      </c>
      <c r="D147" s="11">
        <f t="shared" si="8"/>
        <v>0</v>
      </c>
      <c r="E147" s="12">
        <f t="shared" si="9"/>
        <v>0</v>
      </c>
      <c r="F147" s="13">
        <f t="shared" si="10"/>
        <v>0</v>
      </c>
    </row>
    <row r="148" spans="2:6" s="16" customFormat="1" x14ac:dyDescent="0.25">
      <c r="B148" s="9">
        <f>+IF(MAX(B$7:B147)=$F$2,"",B147+1)</f>
        <v>141</v>
      </c>
      <c r="C148" s="10">
        <f t="shared" si="11"/>
        <v>0</v>
      </c>
      <c r="D148" s="11">
        <f t="shared" si="8"/>
        <v>0</v>
      </c>
      <c r="E148" s="12">
        <f t="shared" si="9"/>
        <v>0</v>
      </c>
      <c r="F148" s="13">
        <f t="shared" si="10"/>
        <v>0</v>
      </c>
    </row>
    <row r="149" spans="2:6" s="16" customFormat="1" x14ac:dyDescent="0.25">
      <c r="B149" s="9">
        <f>+IF(MAX(B$7:B148)=$F$2,"",B148+1)</f>
        <v>142</v>
      </c>
      <c r="C149" s="10">
        <f t="shared" si="11"/>
        <v>0</v>
      </c>
      <c r="D149" s="11">
        <f t="shared" si="8"/>
        <v>0</v>
      </c>
      <c r="E149" s="12">
        <f t="shared" si="9"/>
        <v>0</v>
      </c>
      <c r="F149" s="13">
        <f t="shared" si="10"/>
        <v>0</v>
      </c>
    </row>
    <row r="150" spans="2:6" s="16" customFormat="1" x14ac:dyDescent="0.25">
      <c r="B150" s="9">
        <f>+IF(MAX(B$7:B149)=$F$2,"",B149+1)</f>
        <v>143</v>
      </c>
      <c r="C150" s="10">
        <f t="shared" si="11"/>
        <v>0</v>
      </c>
      <c r="D150" s="11">
        <f t="shared" si="8"/>
        <v>0</v>
      </c>
      <c r="E150" s="12">
        <f t="shared" si="9"/>
        <v>0</v>
      </c>
      <c r="F150" s="13">
        <f t="shared" si="10"/>
        <v>0</v>
      </c>
    </row>
    <row r="151" spans="2:6" s="16" customFormat="1" x14ac:dyDescent="0.25">
      <c r="B151" s="9">
        <f>+IF(MAX(B$7:B150)=$F$2,"",B150+1)</f>
        <v>144</v>
      </c>
      <c r="C151" s="10">
        <f t="shared" si="11"/>
        <v>0</v>
      </c>
      <c r="D151" s="11">
        <f t="shared" si="8"/>
        <v>0</v>
      </c>
      <c r="E151" s="12">
        <f t="shared" si="9"/>
        <v>0</v>
      </c>
      <c r="F151" s="13">
        <f t="shared" si="10"/>
        <v>0</v>
      </c>
    </row>
    <row r="152" spans="2:6" s="16" customFormat="1" x14ac:dyDescent="0.25">
      <c r="B152" s="9">
        <f>+IF(MAX(B$7:B151)=$F$2,"",B151+1)</f>
        <v>145</v>
      </c>
      <c r="C152" s="10">
        <f t="shared" si="11"/>
        <v>0</v>
      </c>
      <c r="D152" s="11">
        <f t="shared" si="8"/>
        <v>0</v>
      </c>
      <c r="E152" s="12">
        <f t="shared" si="9"/>
        <v>0</v>
      </c>
      <c r="F152" s="13">
        <f t="shared" si="10"/>
        <v>0</v>
      </c>
    </row>
    <row r="153" spans="2:6" s="16" customFormat="1" x14ac:dyDescent="0.25">
      <c r="B153" s="9">
        <f>+IF(MAX(B$7:B152)=$F$2,"",B152+1)</f>
        <v>146</v>
      </c>
      <c r="C153" s="10">
        <f t="shared" si="11"/>
        <v>0</v>
      </c>
      <c r="D153" s="11">
        <f t="shared" si="8"/>
        <v>0</v>
      </c>
      <c r="E153" s="12">
        <f t="shared" si="9"/>
        <v>0</v>
      </c>
      <c r="F153" s="13">
        <f t="shared" si="10"/>
        <v>0</v>
      </c>
    </row>
    <row r="154" spans="2:6" s="16" customFormat="1" x14ac:dyDescent="0.25">
      <c r="B154" s="9">
        <f>+IF(MAX(B$7:B153)=$F$2,"",B153+1)</f>
        <v>147</v>
      </c>
      <c r="C154" s="10">
        <f t="shared" si="11"/>
        <v>0</v>
      </c>
      <c r="D154" s="11">
        <f t="shared" si="8"/>
        <v>0</v>
      </c>
      <c r="E154" s="12">
        <f t="shared" si="9"/>
        <v>0</v>
      </c>
      <c r="F154" s="13">
        <f t="shared" si="10"/>
        <v>0</v>
      </c>
    </row>
    <row r="155" spans="2:6" s="16" customFormat="1" x14ac:dyDescent="0.25">
      <c r="B155" s="9">
        <f>+IF(MAX(B$7:B154)=$F$2,"",B154+1)</f>
        <v>148</v>
      </c>
      <c r="C155" s="10">
        <f t="shared" si="11"/>
        <v>0</v>
      </c>
      <c r="D155" s="11">
        <f t="shared" si="8"/>
        <v>0</v>
      </c>
      <c r="E155" s="12">
        <f t="shared" si="9"/>
        <v>0</v>
      </c>
      <c r="F155" s="13">
        <f t="shared" si="10"/>
        <v>0</v>
      </c>
    </row>
    <row r="156" spans="2:6" s="16" customFormat="1" x14ac:dyDescent="0.25">
      <c r="B156" s="9">
        <f>+IF(MAX(B$7:B155)=$F$2,"",B155+1)</f>
        <v>149</v>
      </c>
      <c r="C156" s="10">
        <f t="shared" si="11"/>
        <v>0</v>
      </c>
      <c r="D156" s="11">
        <f t="shared" si="8"/>
        <v>0</v>
      </c>
      <c r="E156" s="12">
        <f t="shared" si="9"/>
        <v>0</v>
      </c>
      <c r="F156" s="13">
        <f t="shared" si="10"/>
        <v>0</v>
      </c>
    </row>
    <row r="157" spans="2:6" s="16" customFormat="1" x14ac:dyDescent="0.25">
      <c r="B157" s="9">
        <f>+IF(MAX(B$7:B156)=$F$2,"",B156+1)</f>
        <v>150</v>
      </c>
      <c r="C157" s="10">
        <f t="shared" si="11"/>
        <v>0</v>
      </c>
      <c r="D157" s="11">
        <f t="shared" si="8"/>
        <v>0</v>
      </c>
      <c r="E157" s="12">
        <f t="shared" si="9"/>
        <v>0</v>
      </c>
      <c r="F157" s="13">
        <f t="shared" si="10"/>
        <v>0</v>
      </c>
    </row>
    <row r="158" spans="2:6" s="16" customFormat="1" x14ac:dyDescent="0.25">
      <c r="B158" s="9">
        <f>+IF(MAX(B$7:B157)=$F$2,"",B157+1)</f>
        <v>151</v>
      </c>
      <c r="C158" s="10">
        <f t="shared" si="11"/>
        <v>0</v>
      </c>
      <c r="D158" s="11">
        <f t="shared" si="8"/>
        <v>0</v>
      </c>
      <c r="E158" s="12">
        <f t="shared" si="9"/>
        <v>0</v>
      </c>
      <c r="F158" s="13">
        <f t="shared" si="10"/>
        <v>0</v>
      </c>
    </row>
    <row r="159" spans="2:6" s="16" customFormat="1" x14ac:dyDescent="0.25">
      <c r="B159" s="9">
        <f>+IF(MAX(B$7:B158)=$F$2,"",B158+1)</f>
        <v>152</v>
      </c>
      <c r="C159" s="10">
        <f t="shared" si="11"/>
        <v>0</v>
      </c>
      <c r="D159" s="11">
        <f t="shared" si="8"/>
        <v>0</v>
      </c>
      <c r="E159" s="12">
        <f t="shared" si="9"/>
        <v>0</v>
      </c>
      <c r="F159" s="13">
        <f t="shared" si="10"/>
        <v>0</v>
      </c>
    </row>
    <row r="160" spans="2:6" s="16" customFormat="1" x14ac:dyDescent="0.25">
      <c r="B160" s="9">
        <f>+IF(MAX(B$7:B159)=$F$2,"",B159+1)</f>
        <v>153</v>
      </c>
      <c r="C160" s="10">
        <f t="shared" si="11"/>
        <v>0</v>
      </c>
      <c r="D160" s="11">
        <f t="shared" si="8"/>
        <v>0</v>
      </c>
      <c r="E160" s="12">
        <f t="shared" si="9"/>
        <v>0</v>
      </c>
      <c r="F160" s="13">
        <f t="shared" si="10"/>
        <v>0</v>
      </c>
    </row>
    <row r="161" spans="2:6" s="16" customFormat="1" x14ac:dyDescent="0.25">
      <c r="B161" s="9">
        <f>+IF(MAX(B$7:B160)=$F$2,"",B160+1)</f>
        <v>154</v>
      </c>
      <c r="C161" s="10">
        <f t="shared" si="11"/>
        <v>0</v>
      </c>
      <c r="D161" s="11">
        <f t="shared" si="8"/>
        <v>0</v>
      </c>
      <c r="E161" s="12">
        <f t="shared" si="9"/>
        <v>0</v>
      </c>
      <c r="F161" s="13">
        <f t="shared" si="10"/>
        <v>0</v>
      </c>
    </row>
    <row r="162" spans="2:6" s="16" customFormat="1" x14ac:dyDescent="0.25">
      <c r="B162" s="9">
        <f>+IF(MAX(B$7:B161)=$F$2,"",B161+1)</f>
        <v>155</v>
      </c>
      <c r="C162" s="10">
        <f t="shared" si="11"/>
        <v>0</v>
      </c>
      <c r="D162" s="11">
        <f t="shared" si="8"/>
        <v>0</v>
      </c>
      <c r="E162" s="12">
        <f t="shared" si="9"/>
        <v>0</v>
      </c>
      <c r="F162" s="13">
        <f t="shared" si="10"/>
        <v>0</v>
      </c>
    </row>
    <row r="163" spans="2:6" s="16" customFormat="1" x14ac:dyDescent="0.25">
      <c r="B163" s="9">
        <f>+IF(MAX(B$7:B162)=$F$2,"",B162+1)</f>
        <v>156</v>
      </c>
      <c r="C163" s="10">
        <f t="shared" si="11"/>
        <v>0</v>
      </c>
      <c r="D163" s="11">
        <f t="shared" si="8"/>
        <v>0</v>
      </c>
      <c r="E163" s="12">
        <f t="shared" si="9"/>
        <v>0</v>
      </c>
      <c r="F163" s="13">
        <f t="shared" si="10"/>
        <v>0</v>
      </c>
    </row>
    <row r="164" spans="2:6" s="16" customFormat="1" x14ac:dyDescent="0.25">
      <c r="B164" s="9">
        <f>+IF(MAX(B$7:B163)=$F$2,"",B163+1)</f>
        <v>157</v>
      </c>
      <c r="C164" s="10">
        <f t="shared" si="11"/>
        <v>0</v>
      </c>
      <c r="D164" s="11">
        <f t="shared" si="8"/>
        <v>0</v>
      </c>
      <c r="E164" s="12">
        <f t="shared" si="9"/>
        <v>0</v>
      </c>
      <c r="F164" s="13">
        <f t="shared" si="10"/>
        <v>0</v>
      </c>
    </row>
    <row r="165" spans="2:6" s="16" customFormat="1" x14ac:dyDescent="0.25">
      <c r="B165" s="9">
        <f>+IF(MAX(B$7:B164)=$F$2,"",B164+1)</f>
        <v>158</v>
      </c>
      <c r="C165" s="10">
        <f t="shared" si="11"/>
        <v>0</v>
      </c>
      <c r="D165" s="11">
        <f t="shared" si="8"/>
        <v>0</v>
      </c>
      <c r="E165" s="12">
        <f t="shared" si="9"/>
        <v>0</v>
      </c>
      <c r="F165" s="13">
        <f t="shared" si="10"/>
        <v>0</v>
      </c>
    </row>
    <row r="166" spans="2:6" s="16" customFormat="1" x14ac:dyDescent="0.25">
      <c r="B166" s="9">
        <f>+IF(MAX(B$7:B165)=$F$2,"",B165+1)</f>
        <v>159</v>
      </c>
      <c r="C166" s="10">
        <f t="shared" si="11"/>
        <v>0</v>
      </c>
      <c r="D166" s="11">
        <f t="shared" si="8"/>
        <v>0</v>
      </c>
      <c r="E166" s="12">
        <f t="shared" si="9"/>
        <v>0</v>
      </c>
      <c r="F166" s="13">
        <f t="shared" si="10"/>
        <v>0</v>
      </c>
    </row>
    <row r="167" spans="2:6" s="16" customFormat="1" x14ac:dyDescent="0.25">
      <c r="B167" s="9">
        <f>+IF(MAX(B$7:B166)=$F$2,"",B166+1)</f>
        <v>160</v>
      </c>
      <c r="C167" s="10">
        <f t="shared" si="11"/>
        <v>0</v>
      </c>
      <c r="D167" s="11">
        <f t="shared" si="8"/>
        <v>0</v>
      </c>
      <c r="E167" s="12">
        <f t="shared" si="9"/>
        <v>0</v>
      </c>
      <c r="F167" s="13">
        <f t="shared" si="10"/>
        <v>0</v>
      </c>
    </row>
    <row r="168" spans="2:6" s="16" customFormat="1" x14ac:dyDescent="0.25">
      <c r="B168" s="9">
        <f>+IF(MAX(B$7:B167)=$F$2,"",B167+1)</f>
        <v>161</v>
      </c>
      <c r="C168" s="10">
        <f t="shared" si="11"/>
        <v>0</v>
      </c>
      <c r="D168" s="11">
        <f t="shared" si="8"/>
        <v>0</v>
      </c>
      <c r="E168" s="12">
        <f t="shared" si="9"/>
        <v>0</v>
      </c>
      <c r="F168" s="13">
        <f t="shared" si="10"/>
        <v>0</v>
      </c>
    </row>
    <row r="169" spans="2:6" s="16" customFormat="1" x14ac:dyDescent="0.25">
      <c r="B169" s="9">
        <f>+IF(MAX(B$7:B168)=$F$2,"",B168+1)</f>
        <v>162</v>
      </c>
      <c r="C169" s="10">
        <f t="shared" si="11"/>
        <v>0</v>
      </c>
      <c r="D169" s="11">
        <f t="shared" si="8"/>
        <v>0</v>
      </c>
      <c r="E169" s="12">
        <f t="shared" si="9"/>
        <v>0</v>
      </c>
      <c r="F169" s="13">
        <f t="shared" si="10"/>
        <v>0</v>
      </c>
    </row>
    <row r="170" spans="2:6" s="16" customFormat="1" x14ac:dyDescent="0.25">
      <c r="B170" s="9">
        <f>+IF(MAX(B$7:B169)=$F$2,"",B169+1)</f>
        <v>163</v>
      </c>
      <c r="C170" s="10">
        <f t="shared" si="11"/>
        <v>0</v>
      </c>
      <c r="D170" s="11">
        <f t="shared" si="8"/>
        <v>0</v>
      </c>
      <c r="E170" s="12">
        <f t="shared" si="9"/>
        <v>0</v>
      </c>
      <c r="F170" s="13">
        <f t="shared" si="10"/>
        <v>0</v>
      </c>
    </row>
    <row r="171" spans="2:6" s="16" customFormat="1" x14ac:dyDescent="0.25">
      <c r="B171" s="9">
        <f>+IF(MAX(B$7:B170)=$F$2,"",B170+1)</f>
        <v>164</v>
      </c>
      <c r="C171" s="10">
        <f t="shared" si="11"/>
        <v>0</v>
      </c>
      <c r="D171" s="11">
        <f t="shared" si="8"/>
        <v>0</v>
      </c>
      <c r="E171" s="12">
        <f t="shared" si="9"/>
        <v>0</v>
      </c>
      <c r="F171" s="13">
        <f t="shared" si="10"/>
        <v>0</v>
      </c>
    </row>
    <row r="172" spans="2:6" s="16" customFormat="1" x14ac:dyDescent="0.25">
      <c r="B172" s="9">
        <f>+IF(MAX(B$7:B171)=$F$2,"",B171+1)</f>
        <v>165</v>
      </c>
      <c r="C172" s="10">
        <f t="shared" si="11"/>
        <v>0</v>
      </c>
      <c r="D172" s="11">
        <f t="shared" si="8"/>
        <v>0</v>
      </c>
      <c r="E172" s="12">
        <f t="shared" si="9"/>
        <v>0</v>
      </c>
      <c r="F172" s="13">
        <f t="shared" si="10"/>
        <v>0</v>
      </c>
    </row>
    <row r="173" spans="2:6" s="16" customFormat="1" x14ac:dyDescent="0.25">
      <c r="B173" s="9">
        <f>+IF(MAX(B$7:B172)=$F$2,"",B172+1)</f>
        <v>166</v>
      </c>
      <c r="C173" s="10">
        <f t="shared" si="11"/>
        <v>0</v>
      </c>
      <c r="D173" s="11">
        <f t="shared" si="8"/>
        <v>0</v>
      </c>
      <c r="E173" s="12">
        <f t="shared" si="9"/>
        <v>0</v>
      </c>
      <c r="F173" s="13">
        <f t="shared" si="10"/>
        <v>0</v>
      </c>
    </row>
    <row r="174" spans="2:6" s="16" customFormat="1" x14ac:dyDescent="0.25">
      <c r="B174" s="9">
        <f>+IF(MAX(B$7:B173)=$F$2,"",B173+1)</f>
        <v>167</v>
      </c>
      <c r="C174" s="10">
        <f t="shared" si="11"/>
        <v>0</v>
      </c>
      <c r="D174" s="11">
        <f t="shared" si="8"/>
        <v>0</v>
      </c>
      <c r="E174" s="12">
        <f t="shared" si="9"/>
        <v>0</v>
      </c>
      <c r="F174" s="13">
        <f t="shared" si="10"/>
        <v>0</v>
      </c>
    </row>
    <row r="175" spans="2:6" s="16" customFormat="1" x14ac:dyDescent="0.25">
      <c r="B175" s="9">
        <f>+IF(MAX(B$7:B174)=$F$2,"",B174+1)</f>
        <v>168</v>
      </c>
      <c r="C175" s="10">
        <f t="shared" si="11"/>
        <v>0</v>
      </c>
      <c r="D175" s="11">
        <f t="shared" si="8"/>
        <v>0</v>
      </c>
      <c r="E175" s="12">
        <f t="shared" si="9"/>
        <v>0</v>
      </c>
      <c r="F175" s="13">
        <f t="shared" si="10"/>
        <v>0</v>
      </c>
    </row>
    <row r="176" spans="2:6" s="16" customFormat="1" x14ac:dyDescent="0.25">
      <c r="B176" s="9">
        <f>+IF(MAX(B$7:B175)=$F$2,"",B175+1)</f>
        <v>169</v>
      </c>
      <c r="C176" s="10">
        <f t="shared" si="11"/>
        <v>0</v>
      </c>
      <c r="D176" s="11">
        <f t="shared" ref="D176:D239" si="12">+IF(B176="","",IF(B176&gt;$F$2,0,IF(B176=$F$2,C175,IF($E$609="francese",F176-E176,$C$7/$F$2))))</f>
        <v>0</v>
      </c>
      <c r="E176" s="12">
        <f t="shared" ref="E176:E239" si="13">+IF(B176="","",ROUND(C175*$D$4/$D$3,2))</f>
        <v>0</v>
      </c>
      <c r="F176" s="13">
        <f t="shared" ref="F176:F239" si="14">IF(B176="","",IF(B176&gt;$F$2,0,IF($E$609="francese",-PMT($D$4/$D$3,$F$2,$C$7,0,0),D176+E176)))</f>
        <v>0</v>
      </c>
    </row>
    <row r="177" spans="2:6" s="16" customFormat="1" x14ac:dyDescent="0.25">
      <c r="B177" s="9">
        <f>+IF(MAX(B$7:B176)=$F$2,"",B176+1)</f>
        <v>170</v>
      </c>
      <c r="C177" s="10">
        <f t="shared" ref="C177:C240" si="15">+IF(B177="","",C176-D177)</f>
        <v>0</v>
      </c>
      <c r="D177" s="11">
        <f t="shared" si="12"/>
        <v>0</v>
      </c>
      <c r="E177" s="12">
        <f t="shared" si="13"/>
        <v>0</v>
      </c>
      <c r="F177" s="13">
        <f t="shared" si="14"/>
        <v>0</v>
      </c>
    </row>
    <row r="178" spans="2:6" s="16" customFormat="1" x14ac:dyDescent="0.25">
      <c r="B178" s="9">
        <f>+IF(MAX(B$7:B177)=$F$2,"",B177+1)</f>
        <v>171</v>
      </c>
      <c r="C178" s="10">
        <f t="shared" si="15"/>
        <v>0</v>
      </c>
      <c r="D178" s="11">
        <f t="shared" si="12"/>
        <v>0</v>
      </c>
      <c r="E178" s="12">
        <f t="shared" si="13"/>
        <v>0</v>
      </c>
      <c r="F178" s="13">
        <f t="shared" si="14"/>
        <v>0</v>
      </c>
    </row>
    <row r="179" spans="2:6" s="16" customFormat="1" x14ac:dyDescent="0.25">
      <c r="B179" s="9">
        <f>+IF(MAX(B$7:B178)=$F$2,"",B178+1)</f>
        <v>172</v>
      </c>
      <c r="C179" s="10">
        <f t="shared" si="15"/>
        <v>0</v>
      </c>
      <c r="D179" s="11">
        <f t="shared" si="12"/>
        <v>0</v>
      </c>
      <c r="E179" s="12">
        <f t="shared" si="13"/>
        <v>0</v>
      </c>
      <c r="F179" s="13">
        <f t="shared" si="14"/>
        <v>0</v>
      </c>
    </row>
    <row r="180" spans="2:6" s="16" customFormat="1" x14ac:dyDescent="0.25">
      <c r="B180" s="9">
        <f>+IF(MAX(B$7:B179)=$F$2,"",B179+1)</f>
        <v>173</v>
      </c>
      <c r="C180" s="10">
        <f t="shared" si="15"/>
        <v>0</v>
      </c>
      <c r="D180" s="11">
        <f t="shared" si="12"/>
        <v>0</v>
      </c>
      <c r="E180" s="12">
        <f t="shared" si="13"/>
        <v>0</v>
      </c>
      <c r="F180" s="13">
        <f t="shared" si="14"/>
        <v>0</v>
      </c>
    </row>
    <row r="181" spans="2:6" s="16" customFormat="1" x14ac:dyDescent="0.25">
      <c r="B181" s="9">
        <f>+IF(MAX(B$7:B180)=$F$2,"",B180+1)</f>
        <v>174</v>
      </c>
      <c r="C181" s="10">
        <f t="shared" si="15"/>
        <v>0</v>
      </c>
      <c r="D181" s="11">
        <f t="shared" si="12"/>
        <v>0</v>
      </c>
      <c r="E181" s="12">
        <f t="shared" si="13"/>
        <v>0</v>
      </c>
      <c r="F181" s="13">
        <f t="shared" si="14"/>
        <v>0</v>
      </c>
    </row>
    <row r="182" spans="2:6" s="16" customFormat="1" x14ac:dyDescent="0.25">
      <c r="B182" s="9">
        <f>+IF(MAX(B$7:B181)=$F$2,"",B181+1)</f>
        <v>175</v>
      </c>
      <c r="C182" s="10">
        <f t="shared" si="15"/>
        <v>0</v>
      </c>
      <c r="D182" s="11">
        <f t="shared" si="12"/>
        <v>0</v>
      </c>
      <c r="E182" s="12">
        <f t="shared" si="13"/>
        <v>0</v>
      </c>
      <c r="F182" s="13">
        <f t="shared" si="14"/>
        <v>0</v>
      </c>
    </row>
    <row r="183" spans="2:6" s="16" customFormat="1" x14ac:dyDescent="0.25">
      <c r="B183" s="9">
        <f>+IF(MAX(B$7:B182)=$F$2,"",B182+1)</f>
        <v>176</v>
      </c>
      <c r="C183" s="10">
        <f t="shared" si="15"/>
        <v>0</v>
      </c>
      <c r="D183" s="11">
        <f t="shared" si="12"/>
        <v>0</v>
      </c>
      <c r="E183" s="12">
        <f t="shared" si="13"/>
        <v>0</v>
      </c>
      <c r="F183" s="13">
        <f t="shared" si="14"/>
        <v>0</v>
      </c>
    </row>
    <row r="184" spans="2:6" s="16" customFormat="1" x14ac:dyDescent="0.25">
      <c r="B184" s="9">
        <f>+IF(MAX(B$7:B183)=$F$2,"",B183+1)</f>
        <v>177</v>
      </c>
      <c r="C184" s="10">
        <f t="shared" si="15"/>
        <v>0</v>
      </c>
      <c r="D184" s="11">
        <f t="shared" si="12"/>
        <v>0</v>
      </c>
      <c r="E184" s="12">
        <f t="shared" si="13"/>
        <v>0</v>
      </c>
      <c r="F184" s="13">
        <f t="shared" si="14"/>
        <v>0</v>
      </c>
    </row>
    <row r="185" spans="2:6" s="16" customFormat="1" x14ac:dyDescent="0.25">
      <c r="B185" s="9">
        <f>+IF(MAX(B$7:B184)=$F$2,"",B184+1)</f>
        <v>178</v>
      </c>
      <c r="C185" s="10">
        <f t="shared" si="15"/>
        <v>0</v>
      </c>
      <c r="D185" s="11">
        <f t="shared" si="12"/>
        <v>0</v>
      </c>
      <c r="E185" s="12">
        <f t="shared" si="13"/>
        <v>0</v>
      </c>
      <c r="F185" s="13">
        <f t="shared" si="14"/>
        <v>0</v>
      </c>
    </row>
    <row r="186" spans="2:6" s="16" customFormat="1" x14ac:dyDescent="0.25">
      <c r="B186" s="9">
        <f>+IF(MAX(B$7:B185)=$F$2,"",B185+1)</f>
        <v>179</v>
      </c>
      <c r="C186" s="10">
        <f t="shared" si="15"/>
        <v>0</v>
      </c>
      <c r="D186" s="11">
        <f t="shared" si="12"/>
        <v>0</v>
      </c>
      <c r="E186" s="12">
        <f t="shared" si="13"/>
        <v>0</v>
      </c>
      <c r="F186" s="13">
        <f t="shared" si="14"/>
        <v>0</v>
      </c>
    </row>
    <row r="187" spans="2:6" s="16" customFormat="1" x14ac:dyDescent="0.25">
      <c r="B187" s="9">
        <f>+IF(MAX(B$7:B186)=$F$2,"",B186+1)</f>
        <v>180</v>
      </c>
      <c r="C187" s="10">
        <f t="shared" si="15"/>
        <v>0</v>
      </c>
      <c r="D187" s="11">
        <f t="shared" si="12"/>
        <v>0</v>
      </c>
      <c r="E187" s="12">
        <f t="shared" si="13"/>
        <v>0</v>
      </c>
      <c r="F187" s="13">
        <f t="shared" si="14"/>
        <v>0</v>
      </c>
    </row>
    <row r="188" spans="2:6" s="16" customFormat="1" x14ac:dyDescent="0.25">
      <c r="B188" s="9">
        <f>+IF(MAX(B$7:B187)=$F$2,"",B187+1)</f>
        <v>181</v>
      </c>
      <c r="C188" s="10">
        <f t="shared" si="15"/>
        <v>0</v>
      </c>
      <c r="D188" s="11">
        <f t="shared" si="12"/>
        <v>0</v>
      </c>
      <c r="E188" s="12">
        <f t="shared" si="13"/>
        <v>0</v>
      </c>
      <c r="F188" s="13">
        <f t="shared" si="14"/>
        <v>0</v>
      </c>
    </row>
    <row r="189" spans="2:6" s="16" customFormat="1" x14ac:dyDescent="0.25">
      <c r="B189" s="9">
        <f>+IF(MAX(B$7:B188)=$F$2,"",B188+1)</f>
        <v>182</v>
      </c>
      <c r="C189" s="10">
        <f t="shared" si="15"/>
        <v>0</v>
      </c>
      <c r="D189" s="11">
        <f t="shared" si="12"/>
        <v>0</v>
      </c>
      <c r="E189" s="12">
        <f t="shared" si="13"/>
        <v>0</v>
      </c>
      <c r="F189" s="13">
        <f t="shared" si="14"/>
        <v>0</v>
      </c>
    </row>
    <row r="190" spans="2:6" s="16" customFormat="1" x14ac:dyDescent="0.25">
      <c r="B190" s="9">
        <f>+IF(MAX(B$7:B189)=$F$2,"",B189+1)</f>
        <v>183</v>
      </c>
      <c r="C190" s="10">
        <f t="shared" si="15"/>
        <v>0</v>
      </c>
      <c r="D190" s="11">
        <f t="shared" si="12"/>
        <v>0</v>
      </c>
      <c r="E190" s="12">
        <f t="shared" si="13"/>
        <v>0</v>
      </c>
      <c r="F190" s="13">
        <f t="shared" si="14"/>
        <v>0</v>
      </c>
    </row>
    <row r="191" spans="2:6" s="16" customFormat="1" x14ac:dyDescent="0.25">
      <c r="B191" s="9">
        <f>+IF(MAX(B$7:B190)=$F$2,"",B190+1)</f>
        <v>184</v>
      </c>
      <c r="C191" s="10">
        <f t="shared" si="15"/>
        <v>0</v>
      </c>
      <c r="D191" s="11">
        <f t="shared" si="12"/>
        <v>0</v>
      </c>
      <c r="E191" s="12">
        <f t="shared" si="13"/>
        <v>0</v>
      </c>
      <c r="F191" s="13">
        <f t="shared" si="14"/>
        <v>0</v>
      </c>
    </row>
    <row r="192" spans="2:6" s="16" customFormat="1" x14ac:dyDescent="0.25">
      <c r="B192" s="9">
        <f>+IF(MAX(B$7:B191)=$F$2,"",B191+1)</f>
        <v>185</v>
      </c>
      <c r="C192" s="10">
        <f t="shared" si="15"/>
        <v>0</v>
      </c>
      <c r="D192" s="11">
        <f t="shared" si="12"/>
        <v>0</v>
      </c>
      <c r="E192" s="12">
        <f t="shared" si="13"/>
        <v>0</v>
      </c>
      <c r="F192" s="13">
        <f t="shared" si="14"/>
        <v>0</v>
      </c>
    </row>
    <row r="193" spans="2:6" s="16" customFormat="1" x14ac:dyDescent="0.25">
      <c r="B193" s="9">
        <f>+IF(MAX(B$7:B192)=$F$2,"",B192+1)</f>
        <v>186</v>
      </c>
      <c r="C193" s="10">
        <f t="shared" si="15"/>
        <v>0</v>
      </c>
      <c r="D193" s="11">
        <f t="shared" si="12"/>
        <v>0</v>
      </c>
      <c r="E193" s="12">
        <f t="shared" si="13"/>
        <v>0</v>
      </c>
      <c r="F193" s="13">
        <f t="shared" si="14"/>
        <v>0</v>
      </c>
    </row>
    <row r="194" spans="2:6" s="16" customFormat="1" x14ac:dyDescent="0.25">
      <c r="B194" s="9">
        <f>+IF(MAX(B$7:B193)=$F$2,"",B193+1)</f>
        <v>187</v>
      </c>
      <c r="C194" s="10">
        <f t="shared" si="15"/>
        <v>0</v>
      </c>
      <c r="D194" s="11">
        <f t="shared" si="12"/>
        <v>0</v>
      </c>
      <c r="E194" s="12">
        <f t="shared" si="13"/>
        <v>0</v>
      </c>
      <c r="F194" s="13">
        <f t="shared" si="14"/>
        <v>0</v>
      </c>
    </row>
    <row r="195" spans="2:6" s="16" customFormat="1" x14ac:dyDescent="0.25">
      <c r="B195" s="9">
        <f>+IF(MAX(B$7:B194)=$F$2,"",B194+1)</f>
        <v>188</v>
      </c>
      <c r="C195" s="10">
        <f t="shared" si="15"/>
        <v>0</v>
      </c>
      <c r="D195" s="11">
        <f t="shared" si="12"/>
        <v>0</v>
      </c>
      <c r="E195" s="12">
        <f t="shared" si="13"/>
        <v>0</v>
      </c>
      <c r="F195" s="13">
        <f t="shared" si="14"/>
        <v>0</v>
      </c>
    </row>
    <row r="196" spans="2:6" s="16" customFormat="1" x14ac:dyDescent="0.25">
      <c r="B196" s="9">
        <f>+IF(MAX(B$7:B195)=$F$2,"",B195+1)</f>
        <v>189</v>
      </c>
      <c r="C196" s="10">
        <f t="shared" si="15"/>
        <v>0</v>
      </c>
      <c r="D196" s="11">
        <f t="shared" si="12"/>
        <v>0</v>
      </c>
      <c r="E196" s="12">
        <f t="shared" si="13"/>
        <v>0</v>
      </c>
      <c r="F196" s="13">
        <f t="shared" si="14"/>
        <v>0</v>
      </c>
    </row>
    <row r="197" spans="2:6" s="16" customFormat="1" x14ac:dyDescent="0.25">
      <c r="B197" s="9">
        <f>+IF(MAX(B$7:B196)=$F$2,"",B196+1)</f>
        <v>190</v>
      </c>
      <c r="C197" s="10">
        <f t="shared" si="15"/>
        <v>0</v>
      </c>
      <c r="D197" s="11">
        <f t="shared" si="12"/>
        <v>0</v>
      </c>
      <c r="E197" s="12">
        <f t="shared" si="13"/>
        <v>0</v>
      </c>
      <c r="F197" s="13">
        <f t="shared" si="14"/>
        <v>0</v>
      </c>
    </row>
    <row r="198" spans="2:6" s="16" customFormat="1" x14ac:dyDescent="0.25">
      <c r="B198" s="9">
        <f>+IF(MAX(B$7:B197)=$F$2,"",B197+1)</f>
        <v>191</v>
      </c>
      <c r="C198" s="10">
        <f t="shared" si="15"/>
        <v>0</v>
      </c>
      <c r="D198" s="11">
        <f t="shared" si="12"/>
        <v>0</v>
      </c>
      <c r="E198" s="12">
        <f t="shared" si="13"/>
        <v>0</v>
      </c>
      <c r="F198" s="13">
        <f t="shared" si="14"/>
        <v>0</v>
      </c>
    </row>
    <row r="199" spans="2:6" s="16" customFormat="1" x14ac:dyDescent="0.25">
      <c r="B199" s="9">
        <f>+IF(MAX(B$7:B198)=$F$2,"",B198+1)</f>
        <v>192</v>
      </c>
      <c r="C199" s="10">
        <f t="shared" si="15"/>
        <v>0</v>
      </c>
      <c r="D199" s="11">
        <f t="shared" si="12"/>
        <v>0</v>
      </c>
      <c r="E199" s="12">
        <f t="shared" si="13"/>
        <v>0</v>
      </c>
      <c r="F199" s="13">
        <f t="shared" si="14"/>
        <v>0</v>
      </c>
    </row>
    <row r="200" spans="2:6" s="16" customFormat="1" x14ac:dyDescent="0.25">
      <c r="B200" s="9">
        <f>+IF(MAX(B$7:B199)=$F$2,"",B199+1)</f>
        <v>193</v>
      </c>
      <c r="C200" s="10">
        <f t="shared" si="15"/>
        <v>0</v>
      </c>
      <c r="D200" s="11">
        <f t="shared" si="12"/>
        <v>0</v>
      </c>
      <c r="E200" s="12">
        <f t="shared" si="13"/>
        <v>0</v>
      </c>
      <c r="F200" s="13">
        <f t="shared" si="14"/>
        <v>0</v>
      </c>
    </row>
    <row r="201" spans="2:6" s="16" customFormat="1" x14ac:dyDescent="0.25">
      <c r="B201" s="9">
        <f>+IF(MAX(B$7:B200)=$F$2,"",B200+1)</f>
        <v>194</v>
      </c>
      <c r="C201" s="10">
        <f t="shared" si="15"/>
        <v>0</v>
      </c>
      <c r="D201" s="11">
        <f t="shared" si="12"/>
        <v>0</v>
      </c>
      <c r="E201" s="12">
        <f t="shared" si="13"/>
        <v>0</v>
      </c>
      <c r="F201" s="13">
        <f t="shared" si="14"/>
        <v>0</v>
      </c>
    </row>
    <row r="202" spans="2:6" s="16" customFormat="1" x14ac:dyDescent="0.25">
      <c r="B202" s="9">
        <f>+IF(MAX(B$7:B201)=$F$2,"",B201+1)</f>
        <v>195</v>
      </c>
      <c r="C202" s="10">
        <f t="shared" si="15"/>
        <v>0</v>
      </c>
      <c r="D202" s="11">
        <f t="shared" si="12"/>
        <v>0</v>
      </c>
      <c r="E202" s="12">
        <f t="shared" si="13"/>
        <v>0</v>
      </c>
      <c r="F202" s="13">
        <f t="shared" si="14"/>
        <v>0</v>
      </c>
    </row>
    <row r="203" spans="2:6" s="16" customFormat="1" x14ac:dyDescent="0.25">
      <c r="B203" s="9">
        <f>+IF(MAX(B$7:B202)=$F$2,"",B202+1)</f>
        <v>196</v>
      </c>
      <c r="C203" s="10">
        <f t="shared" si="15"/>
        <v>0</v>
      </c>
      <c r="D203" s="11">
        <f t="shared" si="12"/>
        <v>0</v>
      </c>
      <c r="E203" s="12">
        <f t="shared" si="13"/>
        <v>0</v>
      </c>
      <c r="F203" s="13">
        <f t="shared" si="14"/>
        <v>0</v>
      </c>
    </row>
    <row r="204" spans="2:6" s="16" customFormat="1" x14ac:dyDescent="0.25">
      <c r="B204" s="9">
        <f>+IF(MAX(B$7:B203)=$F$2,"",B203+1)</f>
        <v>197</v>
      </c>
      <c r="C204" s="10">
        <f t="shared" si="15"/>
        <v>0</v>
      </c>
      <c r="D204" s="11">
        <f t="shared" si="12"/>
        <v>0</v>
      </c>
      <c r="E204" s="12">
        <f t="shared" si="13"/>
        <v>0</v>
      </c>
      <c r="F204" s="13">
        <f t="shared" si="14"/>
        <v>0</v>
      </c>
    </row>
    <row r="205" spans="2:6" s="16" customFormat="1" x14ac:dyDescent="0.25">
      <c r="B205" s="9">
        <f>+IF(MAX(B$7:B204)=$F$2,"",B204+1)</f>
        <v>198</v>
      </c>
      <c r="C205" s="10">
        <f t="shared" si="15"/>
        <v>0</v>
      </c>
      <c r="D205" s="11">
        <f t="shared" si="12"/>
        <v>0</v>
      </c>
      <c r="E205" s="12">
        <f t="shared" si="13"/>
        <v>0</v>
      </c>
      <c r="F205" s="13">
        <f t="shared" si="14"/>
        <v>0</v>
      </c>
    </row>
    <row r="206" spans="2:6" s="16" customFormat="1" x14ac:dyDescent="0.25">
      <c r="B206" s="9">
        <f>+IF(MAX(B$7:B205)=$F$2,"",B205+1)</f>
        <v>199</v>
      </c>
      <c r="C206" s="10">
        <f t="shared" si="15"/>
        <v>0</v>
      </c>
      <c r="D206" s="11">
        <f t="shared" si="12"/>
        <v>0</v>
      </c>
      <c r="E206" s="12">
        <f t="shared" si="13"/>
        <v>0</v>
      </c>
      <c r="F206" s="13">
        <f t="shared" si="14"/>
        <v>0</v>
      </c>
    </row>
    <row r="207" spans="2:6" s="16" customFormat="1" x14ac:dyDescent="0.25">
      <c r="B207" s="9">
        <f>+IF(MAX(B$7:B206)=$F$2,"",B206+1)</f>
        <v>200</v>
      </c>
      <c r="C207" s="10">
        <f t="shared" si="15"/>
        <v>0</v>
      </c>
      <c r="D207" s="11">
        <f t="shared" si="12"/>
        <v>0</v>
      </c>
      <c r="E207" s="12">
        <f t="shared" si="13"/>
        <v>0</v>
      </c>
      <c r="F207" s="13">
        <f t="shared" si="14"/>
        <v>0</v>
      </c>
    </row>
    <row r="208" spans="2:6" s="16" customFormat="1" x14ac:dyDescent="0.25">
      <c r="B208" s="9">
        <f>+IF(MAX(B$7:B207)=$F$2,"",B207+1)</f>
        <v>201</v>
      </c>
      <c r="C208" s="10">
        <f t="shared" si="15"/>
        <v>0</v>
      </c>
      <c r="D208" s="11">
        <f t="shared" si="12"/>
        <v>0</v>
      </c>
      <c r="E208" s="12">
        <f t="shared" si="13"/>
        <v>0</v>
      </c>
      <c r="F208" s="13">
        <f t="shared" si="14"/>
        <v>0</v>
      </c>
    </row>
    <row r="209" spans="2:6" s="16" customFormat="1" x14ac:dyDescent="0.25">
      <c r="B209" s="9">
        <f>+IF(MAX(B$7:B208)=$F$2,"",B208+1)</f>
        <v>202</v>
      </c>
      <c r="C209" s="10">
        <f t="shared" si="15"/>
        <v>0</v>
      </c>
      <c r="D209" s="11">
        <f t="shared" si="12"/>
        <v>0</v>
      </c>
      <c r="E209" s="12">
        <f t="shared" si="13"/>
        <v>0</v>
      </c>
      <c r="F209" s="13">
        <f t="shared" si="14"/>
        <v>0</v>
      </c>
    </row>
    <row r="210" spans="2:6" s="16" customFormat="1" x14ac:dyDescent="0.25">
      <c r="B210" s="9">
        <f>+IF(MAX(B$7:B209)=$F$2,"",B209+1)</f>
        <v>203</v>
      </c>
      <c r="C210" s="10">
        <f t="shared" si="15"/>
        <v>0</v>
      </c>
      <c r="D210" s="11">
        <f t="shared" si="12"/>
        <v>0</v>
      </c>
      <c r="E210" s="12">
        <f t="shared" si="13"/>
        <v>0</v>
      </c>
      <c r="F210" s="13">
        <f t="shared" si="14"/>
        <v>0</v>
      </c>
    </row>
    <row r="211" spans="2:6" s="16" customFormat="1" x14ac:dyDescent="0.25">
      <c r="B211" s="9">
        <f>+IF(MAX(B$7:B210)=$F$2,"",B210+1)</f>
        <v>204</v>
      </c>
      <c r="C211" s="10">
        <f t="shared" si="15"/>
        <v>0</v>
      </c>
      <c r="D211" s="11">
        <f t="shared" si="12"/>
        <v>0</v>
      </c>
      <c r="E211" s="12">
        <f t="shared" si="13"/>
        <v>0</v>
      </c>
      <c r="F211" s="13">
        <f t="shared" si="14"/>
        <v>0</v>
      </c>
    </row>
    <row r="212" spans="2:6" s="16" customFormat="1" x14ac:dyDescent="0.25">
      <c r="B212" s="9">
        <f>+IF(MAX(B$7:B211)=$F$2,"",B211+1)</f>
        <v>205</v>
      </c>
      <c r="C212" s="10">
        <f t="shared" si="15"/>
        <v>0</v>
      </c>
      <c r="D212" s="11">
        <f t="shared" si="12"/>
        <v>0</v>
      </c>
      <c r="E212" s="12">
        <f t="shared" si="13"/>
        <v>0</v>
      </c>
      <c r="F212" s="13">
        <f t="shared" si="14"/>
        <v>0</v>
      </c>
    </row>
    <row r="213" spans="2:6" s="16" customFormat="1" x14ac:dyDescent="0.25">
      <c r="B213" s="9">
        <f>+IF(MAX(B$7:B212)=$F$2,"",B212+1)</f>
        <v>206</v>
      </c>
      <c r="C213" s="10">
        <f t="shared" si="15"/>
        <v>0</v>
      </c>
      <c r="D213" s="11">
        <f t="shared" si="12"/>
        <v>0</v>
      </c>
      <c r="E213" s="12">
        <f t="shared" si="13"/>
        <v>0</v>
      </c>
      <c r="F213" s="13">
        <f t="shared" si="14"/>
        <v>0</v>
      </c>
    </row>
    <row r="214" spans="2:6" s="16" customFormat="1" x14ac:dyDescent="0.25">
      <c r="B214" s="9">
        <f>+IF(MAX(B$7:B213)=$F$2,"",B213+1)</f>
        <v>207</v>
      </c>
      <c r="C214" s="10">
        <f t="shared" si="15"/>
        <v>0</v>
      </c>
      <c r="D214" s="11">
        <f t="shared" si="12"/>
        <v>0</v>
      </c>
      <c r="E214" s="12">
        <f t="shared" si="13"/>
        <v>0</v>
      </c>
      <c r="F214" s="13">
        <f t="shared" si="14"/>
        <v>0</v>
      </c>
    </row>
    <row r="215" spans="2:6" s="16" customFormat="1" x14ac:dyDescent="0.25">
      <c r="B215" s="9">
        <f>+IF(MAX(B$7:B214)=$F$2,"",B214+1)</f>
        <v>208</v>
      </c>
      <c r="C215" s="10">
        <f t="shared" si="15"/>
        <v>0</v>
      </c>
      <c r="D215" s="11">
        <f t="shared" si="12"/>
        <v>0</v>
      </c>
      <c r="E215" s="12">
        <f t="shared" si="13"/>
        <v>0</v>
      </c>
      <c r="F215" s="13">
        <f t="shared" si="14"/>
        <v>0</v>
      </c>
    </row>
    <row r="216" spans="2:6" s="16" customFormat="1" x14ac:dyDescent="0.25">
      <c r="B216" s="9">
        <f>+IF(MAX(B$7:B215)=$F$2,"",B215+1)</f>
        <v>209</v>
      </c>
      <c r="C216" s="10">
        <f t="shared" si="15"/>
        <v>0</v>
      </c>
      <c r="D216" s="11">
        <f t="shared" si="12"/>
        <v>0</v>
      </c>
      <c r="E216" s="12">
        <f t="shared" si="13"/>
        <v>0</v>
      </c>
      <c r="F216" s="13">
        <f t="shared" si="14"/>
        <v>0</v>
      </c>
    </row>
    <row r="217" spans="2:6" s="16" customFormat="1" x14ac:dyDescent="0.25">
      <c r="B217" s="9">
        <f>+IF(MAX(B$7:B216)=$F$2,"",B216+1)</f>
        <v>210</v>
      </c>
      <c r="C217" s="10">
        <f t="shared" si="15"/>
        <v>0</v>
      </c>
      <c r="D217" s="11">
        <f t="shared" si="12"/>
        <v>0</v>
      </c>
      <c r="E217" s="12">
        <f t="shared" si="13"/>
        <v>0</v>
      </c>
      <c r="F217" s="13">
        <f t="shared" si="14"/>
        <v>0</v>
      </c>
    </row>
    <row r="218" spans="2:6" s="16" customFormat="1" x14ac:dyDescent="0.25">
      <c r="B218" s="9">
        <f>+IF(MAX(B$7:B217)=$F$2,"",B217+1)</f>
        <v>211</v>
      </c>
      <c r="C218" s="10">
        <f t="shared" si="15"/>
        <v>0</v>
      </c>
      <c r="D218" s="11">
        <f t="shared" si="12"/>
        <v>0</v>
      </c>
      <c r="E218" s="12">
        <f t="shared" si="13"/>
        <v>0</v>
      </c>
      <c r="F218" s="13">
        <f t="shared" si="14"/>
        <v>0</v>
      </c>
    </row>
    <row r="219" spans="2:6" s="16" customFormat="1" x14ac:dyDescent="0.25">
      <c r="B219" s="9">
        <f>+IF(MAX(B$7:B218)=$F$2,"",B218+1)</f>
        <v>212</v>
      </c>
      <c r="C219" s="10">
        <f t="shared" si="15"/>
        <v>0</v>
      </c>
      <c r="D219" s="11">
        <f t="shared" si="12"/>
        <v>0</v>
      </c>
      <c r="E219" s="12">
        <f t="shared" si="13"/>
        <v>0</v>
      </c>
      <c r="F219" s="13">
        <f t="shared" si="14"/>
        <v>0</v>
      </c>
    </row>
    <row r="220" spans="2:6" s="16" customFormat="1" x14ac:dyDescent="0.25">
      <c r="B220" s="9">
        <f>+IF(MAX(B$7:B219)=$F$2,"",B219+1)</f>
        <v>213</v>
      </c>
      <c r="C220" s="10">
        <f t="shared" si="15"/>
        <v>0</v>
      </c>
      <c r="D220" s="11">
        <f t="shared" si="12"/>
        <v>0</v>
      </c>
      <c r="E220" s="12">
        <f t="shared" si="13"/>
        <v>0</v>
      </c>
      <c r="F220" s="13">
        <f t="shared" si="14"/>
        <v>0</v>
      </c>
    </row>
    <row r="221" spans="2:6" s="16" customFormat="1" x14ac:dyDescent="0.25">
      <c r="B221" s="9">
        <f>+IF(MAX(B$7:B220)=$F$2,"",B220+1)</f>
        <v>214</v>
      </c>
      <c r="C221" s="10">
        <f t="shared" si="15"/>
        <v>0</v>
      </c>
      <c r="D221" s="11">
        <f t="shared" si="12"/>
        <v>0</v>
      </c>
      <c r="E221" s="12">
        <f t="shared" si="13"/>
        <v>0</v>
      </c>
      <c r="F221" s="13">
        <f t="shared" si="14"/>
        <v>0</v>
      </c>
    </row>
    <row r="222" spans="2:6" s="16" customFormat="1" x14ac:dyDescent="0.25">
      <c r="B222" s="9">
        <f>+IF(MAX(B$7:B221)=$F$2,"",B221+1)</f>
        <v>215</v>
      </c>
      <c r="C222" s="10">
        <f t="shared" si="15"/>
        <v>0</v>
      </c>
      <c r="D222" s="11">
        <f t="shared" si="12"/>
        <v>0</v>
      </c>
      <c r="E222" s="12">
        <f t="shared" si="13"/>
        <v>0</v>
      </c>
      <c r="F222" s="13">
        <f t="shared" si="14"/>
        <v>0</v>
      </c>
    </row>
    <row r="223" spans="2:6" s="16" customFormat="1" x14ac:dyDescent="0.25">
      <c r="B223" s="9">
        <f>+IF(MAX(B$7:B222)=$F$2,"",B222+1)</f>
        <v>216</v>
      </c>
      <c r="C223" s="10">
        <f t="shared" si="15"/>
        <v>0</v>
      </c>
      <c r="D223" s="11">
        <f t="shared" si="12"/>
        <v>0</v>
      </c>
      <c r="E223" s="12">
        <f t="shared" si="13"/>
        <v>0</v>
      </c>
      <c r="F223" s="13">
        <f t="shared" si="14"/>
        <v>0</v>
      </c>
    </row>
    <row r="224" spans="2:6" s="16" customFormat="1" x14ac:dyDescent="0.25">
      <c r="B224" s="9">
        <f>+IF(MAX(B$7:B223)=$F$2,"",B223+1)</f>
        <v>217</v>
      </c>
      <c r="C224" s="10">
        <f t="shared" si="15"/>
        <v>0</v>
      </c>
      <c r="D224" s="11">
        <f t="shared" si="12"/>
        <v>0</v>
      </c>
      <c r="E224" s="12">
        <f t="shared" si="13"/>
        <v>0</v>
      </c>
      <c r="F224" s="13">
        <f t="shared" si="14"/>
        <v>0</v>
      </c>
    </row>
    <row r="225" spans="2:6" s="16" customFormat="1" x14ac:dyDescent="0.25">
      <c r="B225" s="9">
        <f>+IF(MAX(B$7:B224)=$F$2,"",B224+1)</f>
        <v>218</v>
      </c>
      <c r="C225" s="10">
        <f t="shared" si="15"/>
        <v>0</v>
      </c>
      <c r="D225" s="11">
        <f t="shared" si="12"/>
        <v>0</v>
      </c>
      <c r="E225" s="12">
        <f t="shared" si="13"/>
        <v>0</v>
      </c>
      <c r="F225" s="13">
        <f t="shared" si="14"/>
        <v>0</v>
      </c>
    </row>
    <row r="226" spans="2:6" s="16" customFormat="1" x14ac:dyDescent="0.25">
      <c r="B226" s="9">
        <f>+IF(MAX(B$7:B225)=$F$2,"",B225+1)</f>
        <v>219</v>
      </c>
      <c r="C226" s="10">
        <f t="shared" si="15"/>
        <v>0</v>
      </c>
      <c r="D226" s="11">
        <f t="shared" si="12"/>
        <v>0</v>
      </c>
      <c r="E226" s="12">
        <f t="shared" si="13"/>
        <v>0</v>
      </c>
      <c r="F226" s="13">
        <f t="shared" si="14"/>
        <v>0</v>
      </c>
    </row>
    <row r="227" spans="2:6" s="16" customFormat="1" x14ac:dyDescent="0.25">
      <c r="B227" s="9">
        <f>+IF(MAX(B$7:B226)=$F$2,"",B226+1)</f>
        <v>220</v>
      </c>
      <c r="C227" s="10">
        <f t="shared" si="15"/>
        <v>0</v>
      </c>
      <c r="D227" s="11">
        <f t="shared" si="12"/>
        <v>0</v>
      </c>
      <c r="E227" s="12">
        <f t="shared" si="13"/>
        <v>0</v>
      </c>
      <c r="F227" s="13">
        <f t="shared" si="14"/>
        <v>0</v>
      </c>
    </row>
    <row r="228" spans="2:6" s="16" customFormat="1" x14ac:dyDescent="0.25">
      <c r="B228" s="9">
        <f>+IF(MAX(B$7:B227)=$F$2,"",B227+1)</f>
        <v>221</v>
      </c>
      <c r="C228" s="10">
        <f t="shared" si="15"/>
        <v>0</v>
      </c>
      <c r="D228" s="11">
        <f t="shared" si="12"/>
        <v>0</v>
      </c>
      <c r="E228" s="12">
        <f t="shared" si="13"/>
        <v>0</v>
      </c>
      <c r="F228" s="13">
        <f t="shared" si="14"/>
        <v>0</v>
      </c>
    </row>
    <row r="229" spans="2:6" s="16" customFormat="1" x14ac:dyDescent="0.25">
      <c r="B229" s="9">
        <f>+IF(MAX(B$7:B228)=$F$2,"",B228+1)</f>
        <v>222</v>
      </c>
      <c r="C229" s="10">
        <f t="shared" si="15"/>
        <v>0</v>
      </c>
      <c r="D229" s="11">
        <f t="shared" si="12"/>
        <v>0</v>
      </c>
      <c r="E229" s="12">
        <f t="shared" si="13"/>
        <v>0</v>
      </c>
      <c r="F229" s="13">
        <f t="shared" si="14"/>
        <v>0</v>
      </c>
    </row>
    <row r="230" spans="2:6" s="16" customFormat="1" x14ac:dyDescent="0.25">
      <c r="B230" s="9">
        <f>+IF(MAX(B$7:B229)=$F$2,"",B229+1)</f>
        <v>223</v>
      </c>
      <c r="C230" s="10">
        <f t="shared" si="15"/>
        <v>0</v>
      </c>
      <c r="D230" s="11">
        <f t="shared" si="12"/>
        <v>0</v>
      </c>
      <c r="E230" s="12">
        <f t="shared" si="13"/>
        <v>0</v>
      </c>
      <c r="F230" s="13">
        <f t="shared" si="14"/>
        <v>0</v>
      </c>
    </row>
    <row r="231" spans="2:6" s="16" customFormat="1" x14ac:dyDescent="0.25">
      <c r="B231" s="9">
        <f>+IF(MAX(B$7:B230)=$F$2,"",B230+1)</f>
        <v>224</v>
      </c>
      <c r="C231" s="10">
        <f t="shared" si="15"/>
        <v>0</v>
      </c>
      <c r="D231" s="11">
        <f t="shared" si="12"/>
        <v>0</v>
      </c>
      <c r="E231" s="12">
        <f t="shared" si="13"/>
        <v>0</v>
      </c>
      <c r="F231" s="13">
        <f t="shared" si="14"/>
        <v>0</v>
      </c>
    </row>
    <row r="232" spans="2:6" s="16" customFormat="1" x14ac:dyDescent="0.25">
      <c r="B232" s="9">
        <f>+IF(MAX(B$7:B231)=$F$2,"",B231+1)</f>
        <v>225</v>
      </c>
      <c r="C232" s="10">
        <f t="shared" si="15"/>
        <v>0</v>
      </c>
      <c r="D232" s="11">
        <f t="shared" si="12"/>
        <v>0</v>
      </c>
      <c r="E232" s="12">
        <f t="shared" si="13"/>
        <v>0</v>
      </c>
      <c r="F232" s="13">
        <f t="shared" si="14"/>
        <v>0</v>
      </c>
    </row>
    <row r="233" spans="2:6" s="16" customFormat="1" x14ac:dyDescent="0.25">
      <c r="B233" s="9">
        <f>+IF(MAX(B$7:B232)=$F$2,"",B232+1)</f>
        <v>226</v>
      </c>
      <c r="C233" s="10">
        <f t="shared" si="15"/>
        <v>0</v>
      </c>
      <c r="D233" s="11">
        <f t="shared" si="12"/>
        <v>0</v>
      </c>
      <c r="E233" s="12">
        <f t="shared" si="13"/>
        <v>0</v>
      </c>
      <c r="F233" s="13">
        <f t="shared" si="14"/>
        <v>0</v>
      </c>
    </row>
    <row r="234" spans="2:6" s="16" customFormat="1" x14ac:dyDescent="0.25">
      <c r="B234" s="9">
        <f>+IF(MAX(B$7:B233)=$F$2,"",B233+1)</f>
        <v>227</v>
      </c>
      <c r="C234" s="10">
        <f t="shared" si="15"/>
        <v>0</v>
      </c>
      <c r="D234" s="11">
        <f t="shared" si="12"/>
        <v>0</v>
      </c>
      <c r="E234" s="12">
        <f t="shared" si="13"/>
        <v>0</v>
      </c>
      <c r="F234" s="13">
        <f t="shared" si="14"/>
        <v>0</v>
      </c>
    </row>
    <row r="235" spans="2:6" s="16" customFormat="1" x14ac:dyDescent="0.25">
      <c r="B235" s="9">
        <f>+IF(MAX(B$7:B234)=$F$2,"",B234+1)</f>
        <v>228</v>
      </c>
      <c r="C235" s="10">
        <f t="shared" si="15"/>
        <v>0</v>
      </c>
      <c r="D235" s="11">
        <f t="shared" si="12"/>
        <v>0</v>
      </c>
      <c r="E235" s="12">
        <f t="shared" si="13"/>
        <v>0</v>
      </c>
      <c r="F235" s="13">
        <f t="shared" si="14"/>
        <v>0</v>
      </c>
    </row>
    <row r="236" spans="2:6" s="16" customFormat="1" x14ac:dyDescent="0.25">
      <c r="B236" s="9">
        <f>+IF(MAX(B$7:B235)=$F$2,"",B235+1)</f>
        <v>229</v>
      </c>
      <c r="C236" s="10">
        <f t="shared" si="15"/>
        <v>0</v>
      </c>
      <c r="D236" s="11">
        <f t="shared" si="12"/>
        <v>0</v>
      </c>
      <c r="E236" s="12">
        <f t="shared" si="13"/>
        <v>0</v>
      </c>
      <c r="F236" s="13">
        <f t="shared" si="14"/>
        <v>0</v>
      </c>
    </row>
    <row r="237" spans="2:6" s="16" customFormat="1" x14ac:dyDescent="0.25">
      <c r="B237" s="9">
        <f>+IF(MAX(B$7:B236)=$F$2,"",B236+1)</f>
        <v>230</v>
      </c>
      <c r="C237" s="10">
        <f t="shared" si="15"/>
        <v>0</v>
      </c>
      <c r="D237" s="11">
        <f t="shared" si="12"/>
        <v>0</v>
      </c>
      <c r="E237" s="12">
        <f t="shared" si="13"/>
        <v>0</v>
      </c>
      <c r="F237" s="13">
        <f t="shared" si="14"/>
        <v>0</v>
      </c>
    </row>
    <row r="238" spans="2:6" s="16" customFormat="1" x14ac:dyDescent="0.25">
      <c r="B238" s="9">
        <f>+IF(MAX(B$7:B237)=$F$2,"",B237+1)</f>
        <v>231</v>
      </c>
      <c r="C238" s="10">
        <f t="shared" si="15"/>
        <v>0</v>
      </c>
      <c r="D238" s="11">
        <f t="shared" si="12"/>
        <v>0</v>
      </c>
      <c r="E238" s="12">
        <f t="shared" si="13"/>
        <v>0</v>
      </c>
      <c r="F238" s="13">
        <f t="shared" si="14"/>
        <v>0</v>
      </c>
    </row>
    <row r="239" spans="2:6" s="16" customFormat="1" x14ac:dyDescent="0.25">
      <c r="B239" s="9">
        <f>+IF(MAX(B$7:B238)=$F$2,"",B238+1)</f>
        <v>232</v>
      </c>
      <c r="C239" s="10">
        <f t="shared" si="15"/>
        <v>0</v>
      </c>
      <c r="D239" s="11">
        <f t="shared" si="12"/>
        <v>0</v>
      </c>
      <c r="E239" s="12">
        <f t="shared" si="13"/>
        <v>0</v>
      </c>
      <c r="F239" s="13">
        <f t="shared" si="14"/>
        <v>0</v>
      </c>
    </row>
    <row r="240" spans="2:6" s="16" customFormat="1" x14ac:dyDescent="0.25">
      <c r="B240" s="9">
        <f>+IF(MAX(B$7:B239)=$F$2,"",B239+1)</f>
        <v>233</v>
      </c>
      <c r="C240" s="10">
        <f t="shared" si="15"/>
        <v>0</v>
      </c>
      <c r="D240" s="11">
        <f t="shared" ref="D240:D303" si="16">+IF(B240="","",IF(B240&gt;$F$2,0,IF(B240=$F$2,C239,IF($E$609="francese",F240-E240,$C$7/$F$2))))</f>
        <v>0</v>
      </c>
      <c r="E240" s="12">
        <f t="shared" ref="E240:E303" si="17">+IF(B240="","",ROUND(C239*$D$4/$D$3,2))</f>
        <v>0</v>
      </c>
      <c r="F240" s="13">
        <f t="shared" ref="F240:F303" si="18">IF(B240="","",IF(B240&gt;$F$2,0,IF($E$609="francese",-PMT($D$4/$D$3,$F$2,$C$7,0,0),D240+E240)))</f>
        <v>0</v>
      </c>
    </row>
    <row r="241" spans="2:6" s="16" customFormat="1" x14ac:dyDescent="0.25">
      <c r="B241" s="9">
        <f>+IF(MAX(B$7:B240)=$F$2,"",B240+1)</f>
        <v>234</v>
      </c>
      <c r="C241" s="10">
        <f t="shared" ref="C241:C304" si="19">+IF(B241="","",C240-D241)</f>
        <v>0</v>
      </c>
      <c r="D241" s="11">
        <f t="shared" si="16"/>
        <v>0</v>
      </c>
      <c r="E241" s="12">
        <f t="shared" si="17"/>
        <v>0</v>
      </c>
      <c r="F241" s="13">
        <f t="shared" si="18"/>
        <v>0</v>
      </c>
    </row>
    <row r="242" spans="2:6" s="16" customFormat="1" x14ac:dyDescent="0.25">
      <c r="B242" s="9">
        <f>+IF(MAX(B$7:B241)=$F$2,"",B241+1)</f>
        <v>235</v>
      </c>
      <c r="C242" s="10">
        <f t="shared" si="19"/>
        <v>0</v>
      </c>
      <c r="D242" s="11">
        <f t="shared" si="16"/>
        <v>0</v>
      </c>
      <c r="E242" s="12">
        <f t="shared" si="17"/>
        <v>0</v>
      </c>
      <c r="F242" s="13">
        <f t="shared" si="18"/>
        <v>0</v>
      </c>
    </row>
    <row r="243" spans="2:6" s="16" customFormat="1" x14ac:dyDescent="0.25">
      <c r="B243" s="9">
        <f>+IF(MAX(B$7:B242)=$F$2,"",B242+1)</f>
        <v>236</v>
      </c>
      <c r="C243" s="10">
        <f t="shared" si="19"/>
        <v>0</v>
      </c>
      <c r="D243" s="11">
        <f t="shared" si="16"/>
        <v>0</v>
      </c>
      <c r="E243" s="12">
        <f t="shared" si="17"/>
        <v>0</v>
      </c>
      <c r="F243" s="13">
        <f t="shared" si="18"/>
        <v>0</v>
      </c>
    </row>
    <row r="244" spans="2:6" s="16" customFormat="1" x14ac:dyDescent="0.25">
      <c r="B244" s="9">
        <f>+IF(MAX(B$7:B243)=$F$2,"",B243+1)</f>
        <v>237</v>
      </c>
      <c r="C244" s="10">
        <f t="shared" si="19"/>
        <v>0</v>
      </c>
      <c r="D244" s="11">
        <f t="shared" si="16"/>
        <v>0</v>
      </c>
      <c r="E244" s="12">
        <f t="shared" si="17"/>
        <v>0</v>
      </c>
      <c r="F244" s="13">
        <f t="shared" si="18"/>
        <v>0</v>
      </c>
    </row>
    <row r="245" spans="2:6" s="16" customFormat="1" x14ac:dyDescent="0.25">
      <c r="B245" s="9">
        <f>+IF(MAX(B$7:B244)=$F$2,"",B244+1)</f>
        <v>238</v>
      </c>
      <c r="C245" s="10">
        <f t="shared" si="19"/>
        <v>0</v>
      </c>
      <c r="D245" s="11">
        <f t="shared" si="16"/>
        <v>0</v>
      </c>
      <c r="E245" s="12">
        <f t="shared" si="17"/>
        <v>0</v>
      </c>
      <c r="F245" s="13">
        <f t="shared" si="18"/>
        <v>0</v>
      </c>
    </row>
    <row r="246" spans="2:6" s="16" customFormat="1" x14ac:dyDescent="0.25">
      <c r="B246" s="9">
        <f>+IF(MAX(B$7:B245)=$F$2,"",B245+1)</f>
        <v>239</v>
      </c>
      <c r="C246" s="10">
        <f t="shared" si="19"/>
        <v>0</v>
      </c>
      <c r="D246" s="11">
        <f t="shared" si="16"/>
        <v>0</v>
      </c>
      <c r="E246" s="12">
        <f t="shared" si="17"/>
        <v>0</v>
      </c>
      <c r="F246" s="13">
        <f t="shared" si="18"/>
        <v>0</v>
      </c>
    </row>
    <row r="247" spans="2:6" s="16" customFormat="1" x14ac:dyDescent="0.25">
      <c r="B247" s="9">
        <f>+IF(MAX(B$7:B246)=$F$2,"",B246+1)</f>
        <v>240</v>
      </c>
      <c r="C247" s="10">
        <f t="shared" si="19"/>
        <v>0</v>
      </c>
      <c r="D247" s="11">
        <f t="shared" si="16"/>
        <v>0</v>
      </c>
      <c r="E247" s="12">
        <f t="shared" si="17"/>
        <v>0</v>
      </c>
      <c r="F247" s="13">
        <f t="shared" si="18"/>
        <v>0</v>
      </c>
    </row>
    <row r="248" spans="2:6" s="16" customFormat="1" x14ac:dyDescent="0.25">
      <c r="B248" s="9">
        <f>+IF(MAX(B$7:B247)=$F$2,"",B247+1)</f>
        <v>241</v>
      </c>
      <c r="C248" s="10">
        <f t="shared" si="19"/>
        <v>0</v>
      </c>
      <c r="D248" s="11">
        <f t="shared" si="16"/>
        <v>0</v>
      </c>
      <c r="E248" s="12">
        <f t="shared" si="17"/>
        <v>0</v>
      </c>
      <c r="F248" s="13">
        <f t="shared" si="18"/>
        <v>0</v>
      </c>
    </row>
    <row r="249" spans="2:6" s="16" customFormat="1" x14ac:dyDescent="0.25">
      <c r="B249" s="9">
        <f>+IF(MAX(B$7:B248)=$F$2,"",B248+1)</f>
        <v>242</v>
      </c>
      <c r="C249" s="10">
        <f t="shared" si="19"/>
        <v>0</v>
      </c>
      <c r="D249" s="11">
        <f t="shared" si="16"/>
        <v>0</v>
      </c>
      <c r="E249" s="12">
        <f t="shared" si="17"/>
        <v>0</v>
      </c>
      <c r="F249" s="13">
        <f t="shared" si="18"/>
        <v>0</v>
      </c>
    </row>
    <row r="250" spans="2:6" s="16" customFormat="1" x14ac:dyDescent="0.25">
      <c r="B250" s="9">
        <f>+IF(MAX(B$7:B249)=$F$2,"",B249+1)</f>
        <v>243</v>
      </c>
      <c r="C250" s="10">
        <f t="shared" si="19"/>
        <v>0</v>
      </c>
      <c r="D250" s="11">
        <f t="shared" si="16"/>
        <v>0</v>
      </c>
      <c r="E250" s="12">
        <f t="shared" si="17"/>
        <v>0</v>
      </c>
      <c r="F250" s="13">
        <f t="shared" si="18"/>
        <v>0</v>
      </c>
    </row>
    <row r="251" spans="2:6" s="16" customFormat="1" x14ac:dyDescent="0.25">
      <c r="B251" s="9">
        <f>+IF(MAX(B$7:B250)=$F$2,"",B250+1)</f>
        <v>244</v>
      </c>
      <c r="C251" s="10">
        <f t="shared" si="19"/>
        <v>0</v>
      </c>
      <c r="D251" s="11">
        <f t="shared" si="16"/>
        <v>0</v>
      </c>
      <c r="E251" s="12">
        <f t="shared" si="17"/>
        <v>0</v>
      </c>
      <c r="F251" s="13">
        <f t="shared" si="18"/>
        <v>0</v>
      </c>
    </row>
    <row r="252" spans="2:6" s="16" customFormat="1" x14ac:dyDescent="0.25">
      <c r="B252" s="9">
        <f>+IF(MAX(B$7:B251)=$F$2,"",B251+1)</f>
        <v>245</v>
      </c>
      <c r="C252" s="10">
        <f t="shared" si="19"/>
        <v>0</v>
      </c>
      <c r="D252" s="11">
        <f t="shared" si="16"/>
        <v>0</v>
      </c>
      <c r="E252" s="12">
        <f t="shared" si="17"/>
        <v>0</v>
      </c>
      <c r="F252" s="13">
        <f t="shared" si="18"/>
        <v>0</v>
      </c>
    </row>
    <row r="253" spans="2:6" s="16" customFormat="1" x14ac:dyDescent="0.25">
      <c r="B253" s="9">
        <f>+IF(MAX(B$7:B252)=$F$2,"",B252+1)</f>
        <v>246</v>
      </c>
      <c r="C253" s="10">
        <f t="shared" si="19"/>
        <v>0</v>
      </c>
      <c r="D253" s="11">
        <f t="shared" si="16"/>
        <v>0</v>
      </c>
      <c r="E253" s="12">
        <f t="shared" si="17"/>
        <v>0</v>
      </c>
      <c r="F253" s="13">
        <f t="shared" si="18"/>
        <v>0</v>
      </c>
    </row>
    <row r="254" spans="2:6" s="16" customFormat="1" x14ac:dyDescent="0.25">
      <c r="B254" s="9">
        <f>+IF(MAX(B$7:B253)=$F$2,"",B253+1)</f>
        <v>247</v>
      </c>
      <c r="C254" s="10">
        <f t="shared" si="19"/>
        <v>0</v>
      </c>
      <c r="D254" s="11">
        <f t="shared" si="16"/>
        <v>0</v>
      </c>
      <c r="E254" s="12">
        <f t="shared" si="17"/>
        <v>0</v>
      </c>
      <c r="F254" s="13">
        <f t="shared" si="18"/>
        <v>0</v>
      </c>
    </row>
    <row r="255" spans="2:6" s="16" customFormat="1" x14ac:dyDescent="0.25">
      <c r="B255" s="9">
        <f>+IF(MAX(B$7:B254)=$F$2,"",B254+1)</f>
        <v>248</v>
      </c>
      <c r="C255" s="10">
        <f t="shared" si="19"/>
        <v>0</v>
      </c>
      <c r="D255" s="11">
        <f t="shared" si="16"/>
        <v>0</v>
      </c>
      <c r="E255" s="12">
        <f t="shared" si="17"/>
        <v>0</v>
      </c>
      <c r="F255" s="13">
        <f t="shared" si="18"/>
        <v>0</v>
      </c>
    </row>
    <row r="256" spans="2:6" s="16" customFormat="1" x14ac:dyDescent="0.25">
      <c r="B256" s="9">
        <f>+IF(MAX(B$7:B255)=$F$2,"",B255+1)</f>
        <v>249</v>
      </c>
      <c r="C256" s="10">
        <f t="shared" si="19"/>
        <v>0</v>
      </c>
      <c r="D256" s="11">
        <f t="shared" si="16"/>
        <v>0</v>
      </c>
      <c r="E256" s="12">
        <f t="shared" si="17"/>
        <v>0</v>
      </c>
      <c r="F256" s="13">
        <f t="shared" si="18"/>
        <v>0</v>
      </c>
    </row>
    <row r="257" spans="2:6" s="16" customFormat="1" x14ac:dyDescent="0.25">
      <c r="B257" s="9">
        <f>+IF(MAX(B$7:B256)=$F$2,"",B256+1)</f>
        <v>250</v>
      </c>
      <c r="C257" s="10">
        <f t="shared" si="19"/>
        <v>0</v>
      </c>
      <c r="D257" s="11">
        <f t="shared" si="16"/>
        <v>0</v>
      </c>
      <c r="E257" s="12">
        <f t="shared" si="17"/>
        <v>0</v>
      </c>
      <c r="F257" s="13">
        <f t="shared" si="18"/>
        <v>0</v>
      </c>
    </row>
    <row r="258" spans="2:6" s="16" customFormat="1" x14ac:dyDescent="0.25">
      <c r="B258" s="9">
        <f>+IF(MAX(B$7:B257)=$F$2,"",B257+1)</f>
        <v>251</v>
      </c>
      <c r="C258" s="10">
        <f t="shared" si="19"/>
        <v>0</v>
      </c>
      <c r="D258" s="11">
        <f t="shared" si="16"/>
        <v>0</v>
      </c>
      <c r="E258" s="12">
        <f t="shared" si="17"/>
        <v>0</v>
      </c>
      <c r="F258" s="13">
        <f t="shared" si="18"/>
        <v>0</v>
      </c>
    </row>
    <row r="259" spans="2:6" s="16" customFormat="1" x14ac:dyDescent="0.25">
      <c r="B259" s="9">
        <f>+IF(MAX(B$7:B258)=$F$2,"",B258+1)</f>
        <v>252</v>
      </c>
      <c r="C259" s="10">
        <f t="shared" si="19"/>
        <v>0</v>
      </c>
      <c r="D259" s="11">
        <f t="shared" si="16"/>
        <v>0</v>
      </c>
      <c r="E259" s="12">
        <f t="shared" si="17"/>
        <v>0</v>
      </c>
      <c r="F259" s="13">
        <f t="shared" si="18"/>
        <v>0</v>
      </c>
    </row>
    <row r="260" spans="2:6" s="16" customFormat="1" x14ac:dyDescent="0.25">
      <c r="B260" s="9">
        <f>+IF(MAX(B$7:B259)=$F$2,"",B259+1)</f>
        <v>253</v>
      </c>
      <c r="C260" s="10">
        <f t="shared" si="19"/>
        <v>0</v>
      </c>
      <c r="D260" s="11">
        <f t="shared" si="16"/>
        <v>0</v>
      </c>
      <c r="E260" s="12">
        <f t="shared" si="17"/>
        <v>0</v>
      </c>
      <c r="F260" s="13">
        <f t="shared" si="18"/>
        <v>0</v>
      </c>
    </row>
    <row r="261" spans="2:6" s="16" customFormat="1" x14ac:dyDescent="0.25">
      <c r="B261" s="9">
        <f>+IF(MAX(B$7:B260)=$F$2,"",B260+1)</f>
        <v>254</v>
      </c>
      <c r="C261" s="10">
        <f t="shared" si="19"/>
        <v>0</v>
      </c>
      <c r="D261" s="11">
        <f t="shared" si="16"/>
        <v>0</v>
      </c>
      <c r="E261" s="12">
        <f t="shared" si="17"/>
        <v>0</v>
      </c>
      <c r="F261" s="13">
        <f t="shared" si="18"/>
        <v>0</v>
      </c>
    </row>
    <row r="262" spans="2:6" s="16" customFormat="1" x14ac:dyDescent="0.25">
      <c r="B262" s="9">
        <f>+IF(MAX(B$7:B261)=$F$2,"",B261+1)</f>
        <v>255</v>
      </c>
      <c r="C262" s="10">
        <f t="shared" si="19"/>
        <v>0</v>
      </c>
      <c r="D262" s="11">
        <f t="shared" si="16"/>
        <v>0</v>
      </c>
      <c r="E262" s="12">
        <f t="shared" si="17"/>
        <v>0</v>
      </c>
      <c r="F262" s="13">
        <f t="shared" si="18"/>
        <v>0</v>
      </c>
    </row>
    <row r="263" spans="2:6" s="16" customFormat="1" x14ac:dyDescent="0.25">
      <c r="B263" s="9">
        <f>+IF(MAX(B$7:B262)=$F$2,"",B262+1)</f>
        <v>256</v>
      </c>
      <c r="C263" s="10">
        <f t="shared" si="19"/>
        <v>0</v>
      </c>
      <c r="D263" s="11">
        <f t="shared" si="16"/>
        <v>0</v>
      </c>
      <c r="E263" s="12">
        <f t="shared" si="17"/>
        <v>0</v>
      </c>
      <c r="F263" s="13">
        <f t="shared" si="18"/>
        <v>0</v>
      </c>
    </row>
    <row r="264" spans="2:6" s="16" customFormat="1" x14ac:dyDescent="0.25">
      <c r="B264" s="9">
        <f>+IF(MAX(B$7:B263)=$F$2,"",B263+1)</f>
        <v>257</v>
      </c>
      <c r="C264" s="10">
        <f t="shared" si="19"/>
        <v>0</v>
      </c>
      <c r="D264" s="11">
        <f t="shared" si="16"/>
        <v>0</v>
      </c>
      <c r="E264" s="12">
        <f t="shared" si="17"/>
        <v>0</v>
      </c>
      <c r="F264" s="13">
        <f t="shared" si="18"/>
        <v>0</v>
      </c>
    </row>
    <row r="265" spans="2:6" s="16" customFormat="1" x14ac:dyDescent="0.25">
      <c r="B265" s="9">
        <f>+IF(MAX(B$7:B264)=$F$2,"",B264+1)</f>
        <v>258</v>
      </c>
      <c r="C265" s="10">
        <f t="shared" si="19"/>
        <v>0</v>
      </c>
      <c r="D265" s="11">
        <f t="shared" si="16"/>
        <v>0</v>
      </c>
      <c r="E265" s="12">
        <f t="shared" si="17"/>
        <v>0</v>
      </c>
      <c r="F265" s="13">
        <f t="shared" si="18"/>
        <v>0</v>
      </c>
    </row>
    <row r="266" spans="2:6" s="16" customFormat="1" x14ac:dyDescent="0.25">
      <c r="B266" s="9">
        <f>+IF(MAX(B$7:B265)=$F$2,"",B265+1)</f>
        <v>259</v>
      </c>
      <c r="C266" s="10">
        <f t="shared" si="19"/>
        <v>0</v>
      </c>
      <c r="D266" s="11">
        <f t="shared" si="16"/>
        <v>0</v>
      </c>
      <c r="E266" s="12">
        <f t="shared" si="17"/>
        <v>0</v>
      </c>
      <c r="F266" s="13">
        <f t="shared" si="18"/>
        <v>0</v>
      </c>
    </row>
    <row r="267" spans="2:6" s="16" customFormat="1" x14ac:dyDescent="0.25">
      <c r="B267" s="9">
        <f>+IF(MAX(B$7:B266)=$F$2,"",B266+1)</f>
        <v>260</v>
      </c>
      <c r="C267" s="10">
        <f t="shared" si="19"/>
        <v>0</v>
      </c>
      <c r="D267" s="11">
        <f t="shared" si="16"/>
        <v>0</v>
      </c>
      <c r="E267" s="12">
        <f t="shared" si="17"/>
        <v>0</v>
      </c>
      <c r="F267" s="13">
        <f t="shared" si="18"/>
        <v>0</v>
      </c>
    </row>
    <row r="268" spans="2:6" s="16" customFormat="1" x14ac:dyDescent="0.25">
      <c r="B268" s="9">
        <f>+IF(MAX(B$7:B267)=$F$2,"",B267+1)</f>
        <v>261</v>
      </c>
      <c r="C268" s="10">
        <f t="shared" si="19"/>
        <v>0</v>
      </c>
      <c r="D268" s="11">
        <f t="shared" si="16"/>
        <v>0</v>
      </c>
      <c r="E268" s="12">
        <f t="shared" si="17"/>
        <v>0</v>
      </c>
      <c r="F268" s="13">
        <f t="shared" si="18"/>
        <v>0</v>
      </c>
    </row>
    <row r="269" spans="2:6" s="16" customFormat="1" x14ac:dyDescent="0.25">
      <c r="B269" s="9">
        <f>+IF(MAX(B$7:B268)=$F$2,"",B268+1)</f>
        <v>262</v>
      </c>
      <c r="C269" s="10">
        <f t="shared" si="19"/>
        <v>0</v>
      </c>
      <c r="D269" s="11">
        <f t="shared" si="16"/>
        <v>0</v>
      </c>
      <c r="E269" s="12">
        <f t="shared" si="17"/>
        <v>0</v>
      </c>
      <c r="F269" s="13">
        <f t="shared" si="18"/>
        <v>0</v>
      </c>
    </row>
    <row r="270" spans="2:6" s="16" customFormat="1" x14ac:dyDescent="0.25">
      <c r="B270" s="9">
        <f>+IF(MAX(B$7:B269)=$F$2,"",B269+1)</f>
        <v>263</v>
      </c>
      <c r="C270" s="10">
        <f t="shared" si="19"/>
        <v>0</v>
      </c>
      <c r="D270" s="11">
        <f t="shared" si="16"/>
        <v>0</v>
      </c>
      <c r="E270" s="12">
        <f t="shared" si="17"/>
        <v>0</v>
      </c>
      <c r="F270" s="13">
        <f t="shared" si="18"/>
        <v>0</v>
      </c>
    </row>
    <row r="271" spans="2:6" s="16" customFormat="1" x14ac:dyDescent="0.25">
      <c r="B271" s="9">
        <f>+IF(MAX(B$7:B270)=$F$2,"",B270+1)</f>
        <v>264</v>
      </c>
      <c r="C271" s="10">
        <f t="shared" si="19"/>
        <v>0</v>
      </c>
      <c r="D271" s="11">
        <f t="shared" si="16"/>
        <v>0</v>
      </c>
      <c r="E271" s="12">
        <f t="shared" si="17"/>
        <v>0</v>
      </c>
      <c r="F271" s="13">
        <f t="shared" si="18"/>
        <v>0</v>
      </c>
    </row>
    <row r="272" spans="2:6" s="16" customFormat="1" x14ac:dyDescent="0.25">
      <c r="B272" s="9">
        <f>+IF(MAX(B$7:B271)=$F$2,"",B271+1)</f>
        <v>265</v>
      </c>
      <c r="C272" s="10">
        <f t="shared" si="19"/>
        <v>0</v>
      </c>
      <c r="D272" s="11">
        <f t="shared" si="16"/>
        <v>0</v>
      </c>
      <c r="E272" s="12">
        <f t="shared" si="17"/>
        <v>0</v>
      </c>
      <c r="F272" s="13">
        <f t="shared" si="18"/>
        <v>0</v>
      </c>
    </row>
    <row r="273" spans="2:6" s="16" customFormat="1" x14ac:dyDescent="0.25">
      <c r="B273" s="9">
        <f>+IF(MAX(B$7:B272)=$F$2,"",B272+1)</f>
        <v>266</v>
      </c>
      <c r="C273" s="10">
        <f t="shared" si="19"/>
        <v>0</v>
      </c>
      <c r="D273" s="11">
        <f t="shared" si="16"/>
        <v>0</v>
      </c>
      <c r="E273" s="12">
        <f t="shared" si="17"/>
        <v>0</v>
      </c>
      <c r="F273" s="13">
        <f t="shared" si="18"/>
        <v>0</v>
      </c>
    </row>
    <row r="274" spans="2:6" s="16" customFormat="1" x14ac:dyDescent="0.25">
      <c r="B274" s="9">
        <f>+IF(MAX(B$7:B273)=$F$2,"",B273+1)</f>
        <v>267</v>
      </c>
      <c r="C274" s="10">
        <f t="shared" si="19"/>
        <v>0</v>
      </c>
      <c r="D274" s="11">
        <f t="shared" si="16"/>
        <v>0</v>
      </c>
      <c r="E274" s="12">
        <f t="shared" si="17"/>
        <v>0</v>
      </c>
      <c r="F274" s="13">
        <f t="shared" si="18"/>
        <v>0</v>
      </c>
    </row>
    <row r="275" spans="2:6" s="16" customFormat="1" x14ac:dyDescent="0.25">
      <c r="B275" s="9">
        <f>+IF(MAX(B$7:B274)=$F$2,"",B274+1)</f>
        <v>268</v>
      </c>
      <c r="C275" s="10">
        <f t="shared" si="19"/>
        <v>0</v>
      </c>
      <c r="D275" s="11">
        <f t="shared" si="16"/>
        <v>0</v>
      </c>
      <c r="E275" s="12">
        <f t="shared" si="17"/>
        <v>0</v>
      </c>
      <c r="F275" s="13">
        <f t="shared" si="18"/>
        <v>0</v>
      </c>
    </row>
    <row r="276" spans="2:6" s="16" customFormat="1" x14ac:dyDescent="0.25">
      <c r="B276" s="9">
        <f>+IF(MAX(B$7:B275)=$F$2,"",B275+1)</f>
        <v>269</v>
      </c>
      <c r="C276" s="10">
        <f t="shared" si="19"/>
        <v>0</v>
      </c>
      <c r="D276" s="11">
        <f t="shared" si="16"/>
        <v>0</v>
      </c>
      <c r="E276" s="12">
        <f t="shared" si="17"/>
        <v>0</v>
      </c>
      <c r="F276" s="13">
        <f t="shared" si="18"/>
        <v>0</v>
      </c>
    </row>
    <row r="277" spans="2:6" s="16" customFormat="1" x14ac:dyDescent="0.25">
      <c r="B277" s="9">
        <f>+IF(MAX(B$7:B276)=$F$2,"",B276+1)</f>
        <v>270</v>
      </c>
      <c r="C277" s="10">
        <f t="shared" si="19"/>
        <v>0</v>
      </c>
      <c r="D277" s="11">
        <f t="shared" si="16"/>
        <v>0</v>
      </c>
      <c r="E277" s="12">
        <f t="shared" si="17"/>
        <v>0</v>
      </c>
      <c r="F277" s="13">
        <f t="shared" si="18"/>
        <v>0</v>
      </c>
    </row>
    <row r="278" spans="2:6" s="16" customFormat="1" x14ac:dyDescent="0.25">
      <c r="B278" s="9">
        <f>+IF(MAX(B$7:B277)=$F$2,"",B277+1)</f>
        <v>271</v>
      </c>
      <c r="C278" s="10">
        <f t="shared" si="19"/>
        <v>0</v>
      </c>
      <c r="D278" s="11">
        <f t="shared" si="16"/>
        <v>0</v>
      </c>
      <c r="E278" s="12">
        <f t="shared" si="17"/>
        <v>0</v>
      </c>
      <c r="F278" s="13">
        <f t="shared" si="18"/>
        <v>0</v>
      </c>
    </row>
    <row r="279" spans="2:6" s="16" customFormat="1" x14ac:dyDescent="0.25">
      <c r="B279" s="9">
        <f>+IF(MAX(B$7:B278)=$F$2,"",B278+1)</f>
        <v>272</v>
      </c>
      <c r="C279" s="10">
        <f t="shared" si="19"/>
        <v>0</v>
      </c>
      <c r="D279" s="11">
        <f t="shared" si="16"/>
        <v>0</v>
      </c>
      <c r="E279" s="12">
        <f t="shared" si="17"/>
        <v>0</v>
      </c>
      <c r="F279" s="13">
        <f t="shared" si="18"/>
        <v>0</v>
      </c>
    </row>
    <row r="280" spans="2:6" s="16" customFormat="1" x14ac:dyDescent="0.25">
      <c r="B280" s="9">
        <f>+IF(MAX(B$7:B279)=$F$2,"",B279+1)</f>
        <v>273</v>
      </c>
      <c r="C280" s="10">
        <f t="shared" si="19"/>
        <v>0</v>
      </c>
      <c r="D280" s="11">
        <f t="shared" si="16"/>
        <v>0</v>
      </c>
      <c r="E280" s="12">
        <f t="shared" si="17"/>
        <v>0</v>
      </c>
      <c r="F280" s="13">
        <f t="shared" si="18"/>
        <v>0</v>
      </c>
    </row>
    <row r="281" spans="2:6" s="16" customFormat="1" x14ac:dyDescent="0.25">
      <c r="B281" s="9">
        <f>+IF(MAX(B$7:B280)=$F$2,"",B280+1)</f>
        <v>274</v>
      </c>
      <c r="C281" s="10">
        <f t="shared" si="19"/>
        <v>0</v>
      </c>
      <c r="D281" s="11">
        <f t="shared" si="16"/>
        <v>0</v>
      </c>
      <c r="E281" s="12">
        <f t="shared" si="17"/>
        <v>0</v>
      </c>
      <c r="F281" s="13">
        <f t="shared" si="18"/>
        <v>0</v>
      </c>
    </row>
    <row r="282" spans="2:6" s="16" customFormat="1" x14ac:dyDescent="0.25">
      <c r="B282" s="9">
        <f>+IF(MAX(B$7:B281)=$F$2,"",B281+1)</f>
        <v>275</v>
      </c>
      <c r="C282" s="10">
        <f t="shared" si="19"/>
        <v>0</v>
      </c>
      <c r="D282" s="11">
        <f t="shared" si="16"/>
        <v>0</v>
      </c>
      <c r="E282" s="12">
        <f t="shared" si="17"/>
        <v>0</v>
      </c>
      <c r="F282" s="13">
        <f t="shared" si="18"/>
        <v>0</v>
      </c>
    </row>
    <row r="283" spans="2:6" s="16" customFormat="1" x14ac:dyDescent="0.25">
      <c r="B283" s="9">
        <f>+IF(MAX(B$7:B282)=$F$2,"",B282+1)</f>
        <v>276</v>
      </c>
      <c r="C283" s="10">
        <f t="shared" si="19"/>
        <v>0</v>
      </c>
      <c r="D283" s="11">
        <f t="shared" si="16"/>
        <v>0</v>
      </c>
      <c r="E283" s="12">
        <f t="shared" si="17"/>
        <v>0</v>
      </c>
      <c r="F283" s="13">
        <f t="shared" si="18"/>
        <v>0</v>
      </c>
    </row>
    <row r="284" spans="2:6" s="16" customFormat="1" x14ac:dyDescent="0.25">
      <c r="B284" s="9">
        <f>+IF(MAX(B$7:B283)=$F$2,"",B283+1)</f>
        <v>277</v>
      </c>
      <c r="C284" s="10">
        <f t="shared" si="19"/>
        <v>0</v>
      </c>
      <c r="D284" s="11">
        <f t="shared" si="16"/>
        <v>0</v>
      </c>
      <c r="E284" s="12">
        <f t="shared" si="17"/>
        <v>0</v>
      </c>
      <c r="F284" s="13">
        <f t="shared" si="18"/>
        <v>0</v>
      </c>
    </row>
    <row r="285" spans="2:6" s="16" customFormat="1" x14ac:dyDescent="0.25">
      <c r="B285" s="9">
        <f>+IF(MAX(B$7:B284)=$F$2,"",B284+1)</f>
        <v>278</v>
      </c>
      <c r="C285" s="10">
        <f t="shared" si="19"/>
        <v>0</v>
      </c>
      <c r="D285" s="11">
        <f t="shared" si="16"/>
        <v>0</v>
      </c>
      <c r="E285" s="12">
        <f t="shared" si="17"/>
        <v>0</v>
      </c>
      <c r="F285" s="13">
        <f t="shared" si="18"/>
        <v>0</v>
      </c>
    </row>
    <row r="286" spans="2:6" s="16" customFormat="1" x14ac:dyDescent="0.25">
      <c r="B286" s="9">
        <f>+IF(MAX(B$7:B285)=$F$2,"",B285+1)</f>
        <v>279</v>
      </c>
      <c r="C286" s="10">
        <f t="shared" si="19"/>
        <v>0</v>
      </c>
      <c r="D286" s="11">
        <f t="shared" si="16"/>
        <v>0</v>
      </c>
      <c r="E286" s="12">
        <f t="shared" si="17"/>
        <v>0</v>
      </c>
      <c r="F286" s="13">
        <f t="shared" si="18"/>
        <v>0</v>
      </c>
    </row>
    <row r="287" spans="2:6" s="16" customFormat="1" x14ac:dyDescent="0.25">
      <c r="B287" s="9">
        <f>+IF(MAX(B$7:B286)=$F$2,"",B286+1)</f>
        <v>280</v>
      </c>
      <c r="C287" s="10">
        <f t="shared" si="19"/>
        <v>0</v>
      </c>
      <c r="D287" s="11">
        <f t="shared" si="16"/>
        <v>0</v>
      </c>
      <c r="E287" s="12">
        <f t="shared" si="17"/>
        <v>0</v>
      </c>
      <c r="F287" s="13">
        <f t="shared" si="18"/>
        <v>0</v>
      </c>
    </row>
    <row r="288" spans="2:6" s="16" customFormat="1" x14ac:dyDescent="0.25">
      <c r="B288" s="9">
        <f>+IF(MAX(B$7:B287)=$F$2,"",B287+1)</f>
        <v>281</v>
      </c>
      <c r="C288" s="10">
        <f t="shared" si="19"/>
        <v>0</v>
      </c>
      <c r="D288" s="11">
        <f t="shared" si="16"/>
        <v>0</v>
      </c>
      <c r="E288" s="12">
        <f t="shared" si="17"/>
        <v>0</v>
      </c>
      <c r="F288" s="13">
        <f t="shared" si="18"/>
        <v>0</v>
      </c>
    </row>
    <row r="289" spans="2:6" s="16" customFormat="1" x14ac:dyDescent="0.25">
      <c r="B289" s="9">
        <f>+IF(MAX(B$7:B288)=$F$2,"",B288+1)</f>
        <v>282</v>
      </c>
      <c r="C289" s="10">
        <f t="shared" si="19"/>
        <v>0</v>
      </c>
      <c r="D289" s="11">
        <f t="shared" si="16"/>
        <v>0</v>
      </c>
      <c r="E289" s="12">
        <f t="shared" si="17"/>
        <v>0</v>
      </c>
      <c r="F289" s="13">
        <f t="shared" si="18"/>
        <v>0</v>
      </c>
    </row>
    <row r="290" spans="2:6" s="16" customFormat="1" x14ac:dyDescent="0.25">
      <c r="B290" s="9">
        <f>+IF(MAX(B$7:B289)=$F$2,"",B289+1)</f>
        <v>283</v>
      </c>
      <c r="C290" s="10">
        <f t="shared" si="19"/>
        <v>0</v>
      </c>
      <c r="D290" s="11">
        <f t="shared" si="16"/>
        <v>0</v>
      </c>
      <c r="E290" s="12">
        <f t="shared" si="17"/>
        <v>0</v>
      </c>
      <c r="F290" s="13">
        <f t="shared" si="18"/>
        <v>0</v>
      </c>
    </row>
    <row r="291" spans="2:6" s="16" customFormat="1" x14ac:dyDescent="0.25">
      <c r="B291" s="9">
        <f>+IF(MAX(B$7:B290)=$F$2,"",B290+1)</f>
        <v>284</v>
      </c>
      <c r="C291" s="10">
        <f t="shared" si="19"/>
        <v>0</v>
      </c>
      <c r="D291" s="11">
        <f t="shared" si="16"/>
        <v>0</v>
      </c>
      <c r="E291" s="12">
        <f t="shared" si="17"/>
        <v>0</v>
      </c>
      <c r="F291" s="13">
        <f t="shared" si="18"/>
        <v>0</v>
      </c>
    </row>
    <row r="292" spans="2:6" s="16" customFormat="1" x14ac:dyDescent="0.25">
      <c r="B292" s="9">
        <f>+IF(MAX(B$7:B291)=$F$2,"",B291+1)</f>
        <v>285</v>
      </c>
      <c r="C292" s="10">
        <f t="shared" si="19"/>
        <v>0</v>
      </c>
      <c r="D292" s="11">
        <f t="shared" si="16"/>
        <v>0</v>
      </c>
      <c r="E292" s="12">
        <f t="shared" si="17"/>
        <v>0</v>
      </c>
      <c r="F292" s="13">
        <f t="shared" si="18"/>
        <v>0</v>
      </c>
    </row>
    <row r="293" spans="2:6" s="16" customFormat="1" x14ac:dyDescent="0.25">
      <c r="B293" s="9">
        <f>+IF(MAX(B$7:B292)=$F$2,"",B292+1)</f>
        <v>286</v>
      </c>
      <c r="C293" s="10">
        <f t="shared" si="19"/>
        <v>0</v>
      </c>
      <c r="D293" s="11">
        <f t="shared" si="16"/>
        <v>0</v>
      </c>
      <c r="E293" s="12">
        <f t="shared" si="17"/>
        <v>0</v>
      </c>
      <c r="F293" s="13">
        <f t="shared" si="18"/>
        <v>0</v>
      </c>
    </row>
    <row r="294" spans="2:6" s="16" customFormat="1" x14ac:dyDescent="0.25">
      <c r="B294" s="9">
        <f>+IF(MAX(B$7:B293)=$F$2,"",B293+1)</f>
        <v>287</v>
      </c>
      <c r="C294" s="10">
        <f t="shared" si="19"/>
        <v>0</v>
      </c>
      <c r="D294" s="11">
        <f t="shared" si="16"/>
        <v>0</v>
      </c>
      <c r="E294" s="12">
        <f t="shared" si="17"/>
        <v>0</v>
      </c>
      <c r="F294" s="13">
        <f t="shared" si="18"/>
        <v>0</v>
      </c>
    </row>
    <row r="295" spans="2:6" s="16" customFormat="1" x14ac:dyDescent="0.25">
      <c r="B295" s="9">
        <f>+IF(MAX(B$7:B294)=$F$2,"",B294+1)</f>
        <v>288</v>
      </c>
      <c r="C295" s="10">
        <f t="shared" si="19"/>
        <v>0</v>
      </c>
      <c r="D295" s="11">
        <f t="shared" si="16"/>
        <v>0</v>
      </c>
      <c r="E295" s="12">
        <f t="shared" si="17"/>
        <v>0</v>
      </c>
      <c r="F295" s="13">
        <f t="shared" si="18"/>
        <v>0</v>
      </c>
    </row>
    <row r="296" spans="2:6" s="16" customFormat="1" x14ac:dyDescent="0.25">
      <c r="B296" s="9">
        <f>+IF(MAX(B$7:B295)=$F$2,"",B295+1)</f>
        <v>289</v>
      </c>
      <c r="C296" s="10">
        <f t="shared" si="19"/>
        <v>0</v>
      </c>
      <c r="D296" s="11">
        <f t="shared" si="16"/>
        <v>0</v>
      </c>
      <c r="E296" s="12">
        <f t="shared" si="17"/>
        <v>0</v>
      </c>
      <c r="F296" s="13">
        <f t="shared" si="18"/>
        <v>0</v>
      </c>
    </row>
    <row r="297" spans="2:6" s="16" customFormat="1" x14ac:dyDescent="0.25">
      <c r="B297" s="9">
        <f>+IF(MAX(B$7:B296)=$F$2,"",B296+1)</f>
        <v>290</v>
      </c>
      <c r="C297" s="10">
        <f t="shared" si="19"/>
        <v>0</v>
      </c>
      <c r="D297" s="11">
        <f t="shared" si="16"/>
        <v>0</v>
      </c>
      <c r="E297" s="12">
        <f t="shared" si="17"/>
        <v>0</v>
      </c>
      <c r="F297" s="13">
        <f t="shared" si="18"/>
        <v>0</v>
      </c>
    </row>
    <row r="298" spans="2:6" s="16" customFormat="1" x14ac:dyDescent="0.25">
      <c r="B298" s="9">
        <f>+IF(MAX(B$7:B297)=$F$2,"",B297+1)</f>
        <v>291</v>
      </c>
      <c r="C298" s="10">
        <f t="shared" si="19"/>
        <v>0</v>
      </c>
      <c r="D298" s="11">
        <f t="shared" si="16"/>
        <v>0</v>
      </c>
      <c r="E298" s="12">
        <f t="shared" si="17"/>
        <v>0</v>
      </c>
      <c r="F298" s="13">
        <f t="shared" si="18"/>
        <v>0</v>
      </c>
    </row>
    <row r="299" spans="2:6" s="16" customFormat="1" x14ac:dyDescent="0.25">
      <c r="B299" s="9">
        <f>+IF(MAX(B$7:B298)=$F$2,"",B298+1)</f>
        <v>292</v>
      </c>
      <c r="C299" s="10">
        <f t="shared" si="19"/>
        <v>0</v>
      </c>
      <c r="D299" s="11">
        <f t="shared" si="16"/>
        <v>0</v>
      </c>
      <c r="E299" s="12">
        <f t="shared" si="17"/>
        <v>0</v>
      </c>
      <c r="F299" s="13">
        <f t="shared" si="18"/>
        <v>0</v>
      </c>
    </row>
    <row r="300" spans="2:6" s="16" customFormat="1" x14ac:dyDescent="0.25">
      <c r="B300" s="9">
        <f>+IF(MAX(B$7:B299)=$F$2,"",B299+1)</f>
        <v>293</v>
      </c>
      <c r="C300" s="10">
        <f t="shared" si="19"/>
        <v>0</v>
      </c>
      <c r="D300" s="11">
        <f t="shared" si="16"/>
        <v>0</v>
      </c>
      <c r="E300" s="12">
        <f t="shared" si="17"/>
        <v>0</v>
      </c>
      <c r="F300" s="13">
        <f t="shared" si="18"/>
        <v>0</v>
      </c>
    </row>
    <row r="301" spans="2:6" s="16" customFormat="1" x14ac:dyDescent="0.25">
      <c r="B301" s="9">
        <f>+IF(MAX(B$7:B300)=$F$2,"",B300+1)</f>
        <v>294</v>
      </c>
      <c r="C301" s="10">
        <f t="shared" si="19"/>
        <v>0</v>
      </c>
      <c r="D301" s="11">
        <f t="shared" si="16"/>
        <v>0</v>
      </c>
      <c r="E301" s="12">
        <f t="shared" si="17"/>
        <v>0</v>
      </c>
      <c r="F301" s="13">
        <f t="shared" si="18"/>
        <v>0</v>
      </c>
    </row>
    <row r="302" spans="2:6" s="16" customFormat="1" x14ac:dyDescent="0.25">
      <c r="B302" s="9">
        <f>+IF(MAX(B$7:B301)=$F$2,"",B301+1)</f>
        <v>295</v>
      </c>
      <c r="C302" s="10">
        <f t="shared" si="19"/>
        <v>0</v>
      </c>
      <c r="D302" s="11">
        <f t="shared" si="16"/>
        <v>0</v>
      </c>
      <c r="E302" s="12">
        <f t="shared" si="17"/>
        <v>0</v>
      </c>
      <c r="F302" s="13">
        <f t="shared" si="18"/>
        <v>0</v>
      </c>
    </row>
    <row r="303" spans="2:6" s="16" customFormat="1" x14ac:dyDescent="0.25">
      <c r="B303" s="9">
        <f>+IF(MAX(B$7:B302)=$F$2,"",B302+1)</f>
        <v>296</v>
      </c>
      <c r="C303" s="10">
        <f t="shared" si="19"/>
        <v>0</v>
      </c>
      <c r="D303" s="11">
        <f t="shared" si="16"/>
        <v>0</v>
      </c>
      <c r="E303" s="12">
        <f t="shared" si="17"/>
        <v>0</v>
      </c>
      <c r="F303" s="13">
        <f t="shared" si="18"/>
        <v>0</v>
      </c>
    </row>
    <row r="304" spans="2:6" s="16" customFormat="1" x14ac:dyDescent="0.25">
      <c r="B304" s="9">
        <f>+IF(MAX(B$7:B303)=$F$2,"",B303+1)</f>
        <v>297</v>
      </c>
      <c r="C304" s="10">
        <f t="shared" si="19"/>
        <v>0</v>
      </c>
      <c r="D304" s="11">
        <f t="shared" ref="D304:D367" si="20">+IF(B304="","",IF(B304&gt;$F$2,0,IF(B304=$F$2,C303,IF($E$609="francese",F304-E304,$C$7/$F$2))))</f>
        <v>0</v>
      </c>
      <c r="E304" s="12">
        <f t="shared" ref="E304:E367" si="21">+IF(B304="","",ROUND(C303*$D$4/$D$3,2))</f>
        <v>0</v>
      </c>
      <c r="F304" s="13">
        <f t="shared" ref="F304:F367" si="22">IF(B304="","",IF(B304&gt;$F$2,0,IF($E$609="francese",-PMT($D$4/$D$3,$F$2,$C$7,0,0),D304+E304)))</f>
        <v>0</v>
      </c>
    </row>
    <row r="305" spans="2:6" s="16" customFormat="1" x14ac:dyDescent="0.25">
      <c r="B305" s="9">
        <f>+IF(MAX(B$7:B304)=$F$2,"",B304+1)</f>
        <v>298</v>
      </c>
      <c r="C305" s="10">
        <f t="shared" ref="C305:C368" si="23">+IF(B305="","",C304-D305)</f>
        <v>0</v>
      </c>
      <c r="D305" s="11">
        <f t="shared" si="20"/>
        <v>0</v>
      </c>
      <c r="E305" s="12">
        <f t="shared" si="21"/>
        <v>0</v>
      </c>
      <c r="F305" s="13">
        <f t="shared" si="22"/>
        <v>0</v>
      </c>
    </row>
    <row r="306" spans="2:6" s="16" customFormat="1" x14ac:dyDescent="0.25">
      <c r="B306" s="9">
        <f>+IF(MAX(B$7:B305)=$F$2,"",B305+1)</f>
        <v>299</v>
      </c>
      <c r="C306" s="10">
        <f t="shared" si="23"/>
        <v>0</v>
      </c>
      <c r="D306" s="11">
        <f t="shared" si="20"/>
        <v>0</v>
      </c>
      <c r="E306" s="12">
        <f t="shared" si="21"/>
        <v>0</v>
      </c>
      <c r="F306" s="13">
        <f t="shared" si="22"/>
        <v>0</v>
      </c>
    </row>
    <row r="307" spans="2:6" s="16" customFormat="1" x14ac:dyDescent="0.25">
      <c r="B307" s="9">
        <f>+IF(MAX(B$7:B306)=$F$2,"",B306+1)</f>
        <v>300</v>
      </c>
      <c r="C307" s="10">
        <f t="shared" si="23"/>
        <v>0</v>
      </c>
      <c r="D307" s="11">
        <f t="shared" si="20"/>
        <v>0</v>
      </c>
      <c r="E307" s="12">
        <f t="shared" si="21"/>
        <v>0</v>
      </c>
      <c r="F307" s="13">
        <f t="shared" si="22"/>
        <v>0</v>
      </c>
    </row>
    <row r="308" spans="2:6" s="16" customFormat="1" x14ac:dyDescent="0.25">
      <c r="B308" s="9">
        <f>+IF(MAX(B$7:B307)=$F$2,"",B307+1)</f>
        <v>301</v>
      </c>
      <c r="C308" s="10">
        <f t="shared" si="23"/>
        <v>0</v>
      </c>
      <c r="D308" s="11">
        <f t="shared" si="20"/>
        <v>0</v>
      </c>
      <c r="E308" s="12">
        <f t="shared" si="21"/>
        <v>0</v>
      </c>
      <c r="F308" s="13">
        <f t="shared" si="22"/>
        <v>0</v>
      </c>
    </row>
    <row r="309" spans="2:6" s="16" customFormat="1" x14ac:dyDescent="0.25">
      <c r="B309" s="9">
        <f>+IF(MAX(B$7:B308)=$F$2,"",B308+1)</f>
        <v>302</v>
      </c>
      <c r="C309" s="10">
        <f t="shared" si="23"/>
        <v>0</v>
      </c>
      <c r="D309" s="11">
        <f t="shared" si="20"/>
        <v>0</v>
      </c>
      <c r="E309" s="12">
        <f t="shared" si="21"/>
        <v>0</v>
      </c>
      <c r="F309" s="13">
        <f t="shared" si="22"/>
        <v>0</v>
      </c>
    </row>
    <row r="310" spans="2:6" s="16" customFormat="1" x14ac:dyDescent="0.25">
      <c r="B310" s="9">
        <f>+IF(MAX(B$7:B309)=$F$2,"",B309+1)</f>
        <v>303</v>
      </c>
      <c r="C310" s="10">
        <f t="shared" si="23"/>
        <v>0</v>
      </c>
      <c r="D310" s="11">
        <f t="shared" si="20"/>
        <v>0</v>
      </c>
      <c r="E310" s="12">
        <f t="shared" si="21"/>
        <v>0</v>
      </c>
      <c r="F310" s="13">
        <f t="shared" si="22"/>
        <v>0</v>
      </c>
    </row>
    <row r="311" spans="2:6" s="16" customFormat="1" x14ac:dyDescent="0.25">
      <c r="B311" s="9">
        <f>+IF(MAX(B$7:B310)=$F$2,"",B310+1)</f>
        <v>304</v>
      </c>
      <c r="C311" s="10">
        <f t="shared" si="23"/>
        <v>0</v>
      </c>
      <c r="D311" s="11">
        <f t="shared" si="20"/>
        <v>0</v>
      </c>
      <c r="E311" s="12">
        <f t="shared" si="21"/>
        <v>0</v>
      </c>
      <c r="F311" s="13">
        <f t="shared" si="22"/>
        <v>0</v>
      </c>
    </row>
    <row r="312" spans="2:6" s="16" customFormat="1" x14ac:dyDescent="0.25">
      <c r="B312" s="9">
        <f>+IF(MAX(B$7:B311)=$F$2,"",B311+1)</f>
        <v>305</v>
      </c>
      <c r="C312" s="10">
        <f t="shared" si="23"/>
        <v>0</v>
      </c>
      <c r="D312" s="11">
        <f t="shared" si="20"/>
        <v>0</v>
      </c>
      <c r="E312" s="12">
        <f t="shared" si="21"/>
        <v>0</v>
      </c>
      <c r="F312" s="13">
        <f t="shared" si="22"/>
        <v>0</v>
      </c>
    </row>
    <row r="313" spans="2:6" s="16" customFormat="1" x14ac:dyDescent="0.25">
      <c r="B313" s="9">
        <f>+IF(MAX(B$7:B312)=$F$2,"",B312+1)</f>
        <v>306</v>
      </c>
      <c r="C313" s="10">
        <f t="shared" si="23"/>
        <v>0</v>
      </c>
      <c r="D313" s="11">
        <f t="shared" si="20"/>
        <v>0</v>
      </c>
      <c r="E313" s="12">
        <f t="shared" si="21"/>
        <v>0</v>
      </c>
      <c r="F313" s="13">
        <f t="shared" si="22"/>
        <v>0</v>
      </c>
    </row>
    <row r="314" spans="2:6" s="16" customFormat="1" x14ac:dyDescent="0.25">
      <c r="B314" s="9">
        <f>+IF(MAX(B$7:B313)=$F$2,"",B313+1)</f>
        <v>307</v>
      </c>
      <c r="C314" s="10">
        <f t="shared" si="23"/>
        <v>0</v>
      </c>
      <c r="D314" s="11">
        <f t="shared" si="20"/>
        <v>0</v>
      </c>
      <c r="E314" s="12">
        <f t="shared" si="21"/>
        <v>0</v>
      </c>
      <c r="F314" s="13">
        <f t="shared" si="22"/>
        <v>0</v>
      </c>
    </row>
    <row r="315" spans="2:6" s="16" customFormat="1" x14ac:dyDescent="0.25">
      <c r="B315" s="9">
        <f>+IF(MAX(B$7:B314)=$F$2,"",B314+1)</f>
        <v>308</v>
      </c>
      <c r="C315" s="10">
        <f t="shared" si="23"/>
        <v>0</v>
      </c>
      <c r="D315" s="11">
        <f t="shared" si="20"/>
        <v>0</v>
      </c>
      <c r="E315" s="12">
        <f t="shared" si="21"/>
        <v>0</v>
      </c>
      <c r="F315" s="13">
        <f t="shared" si="22"/>
        <v>0</v>
      </c>
    </row>
    <row r="316" spans="2:6" s="16" customFormat="1" x14ac:dyDescent="0.25">
      <c r="B316" s="9">
        <f>+IF(MAX(B$7:B315)=$F$2,"",B315+1)</f>
        <v>309</v>
      </c>
      <c r="C316" s="10">
        <f t="shared" si="23"/>
        <v>0</v>
      </c>
      <c r="D316" s="11">
        <f t="shared" si="20"/>
        <v>0</v>
      </c>
      <c r="E316" s="12">
        <f t="shared" si="21"/>
        <v>0</v>
      </c>
      <c r="F316" s="13">
        <f t="shared" si="22"/>
        <v>0</v>
      </c>
    </row>
    <row r="317" spans="2:6" s="16" customFormat="1" x14ac:dyDescent="0.25">
      <c r="B317" s="9">
        <f>+IF(MAX(B$7:B316)=$F$2,"",B316+1)</f>
        <v>310</v>
      </c>
      <c r="C317" s="10">
        <f t="shared" si="23"/>
        <v>0</v>
      </c>
      <c r="D317" s="11">
        <f t="shared" si="20"/>
        <v>0</v>
      </c>
      <c r="E317" s="12">
        <f t="shared" si="21"/>
        <v>0</v>
      </c>
      <c r="F317" s="13">
        <f t="shared" si="22"/>
        <v>0</v>
      </c>
    </row>
    <row r="318" spans="2:6" s="16" customFormat="1" x14ac:dyDescent="0.25">
      <c r="B318" s="9">
        <f>+IF(MAX(B$7:B317)=$F$2,"",B317+1)</f>
        <v>311</v>
      </c>
      <c r="C318" s="10">
        <f t="shared" si="23"/>
        <v>0</v>
      </c>
      <c r="D318" s="11">
        <f t="shared" si="20"/>
        <v>0</v>
      </c>
      <c r="E318" s="12">
        <f t="shared" si="21"/>
        <v>0</v>
      </c>
      <c r="F318" s="13">
        <f t="shared" si="22"/>
        <v>0</v>
      </c>
    </row>
    <row r="319" spans="2:6" s="16" customFormat="1" x14ac:dyDescent="0.25">
      <c r="B319" s="9">
        <f>+IF(MAX(B$7:B318)=$F$2,"",B318+1)</f>
        <v>312</v>
      </c>
      <c r="C319" s="10">
        <f t="shared" si="23"/>
        <v>0</v>
      </c>
      <c r="D319" s="11">
        <f t="shared" si="20"/>
        <v>0</v>
      </c>
      <c r="E319" s="12">
        <f t="shared" si="21"/>
        <v>0</v>
      </c>
      <c r="F319" s="13">
        <f t="shared" si="22"/>
        <v>0</v>
      </c>
    </row>
    <row r="320" spans="2:6" s="16" customFormat="1" x14ac:dyDescent="0.25">
      <c r="B320" s="9">
        <f>+IF(MAX(B$7:B319)=$F$2,"",B319+1)</f>
        <v>313</v>
      </c>
      <c r="C320" s="10">
        <f t="shared" si="23"/>
        <v>0</v>
      </c>
      <c r="D320" s="11">
        <f t="shared" si="20"/>
        <v>0</v>
      </c>
      <c r="E320" s="12">
        <f t="shared" si="21"/>
        <v>0</v>
      </c>
      <c r="F320" s="13">
        <f t="shared" si="22"/>
        <v>0</v>
      </c>
    </row>
    <row r="321" spans="2:6" s="16" customFormat="1" x14ac:dyDescent="0.25">
      <c r="B321" s="9">
        <f>+IF(MAX(B$7:B320)=$F$2,"",B320+1)</f>
        <v>314</v>
      </c>
      <c r="C321" s="10">
        <f t="shared" si="23"/>
        <v>0</v>
      </c>
      <c r="D321" s="11">
        <f t="shared" si="20"/>
        <v>0</v>
      </c>
      <c r="E321" s="12">
        <f t="shared" si="21"/>
        <v>0</v>
      </c>
      <c r="F321" s="13">
        <f t="shared" si="22"/>
        <v>0</v>
      </c>
    </row>
    <row r="322" spans="2:6" s="16" customFormat="1" x14ac:dyDescent="0.25">
      <c r="B322" s="9">
        <f>+IF(MAX(B$7:B321)=$F$2,"",B321+1)</f>
        <v>315</v>
      </c>
      <c r="C322" s="10">
        <f t="shared" si="23"/>
        <v>0</v>
      </c>
      <c r="D322" s="11">
        <f t="shared" si="20"/>
        <v>0</v>
      </c>
      <c r="E322" s="12">
        <f t="shared" si="21"/>
        <v>0</v>
      </c>
      <c r="F322" s="13">
        <f t="shared" si="22"/>
        <v>0</v>
      </c>
    </row>
    <row r="323" spans="2:6" s="16" customFormat="1" x14ac:dyDescent="0.25">
      <c r="B323" s="9">
        <f>+IF(MAX(B$7:B322)=$F$2,"",B322+1)</f>
        <v>316</v>
      </c>
      <c r="C323" s="10">
        <f t="shared" si="23"/>
        <v>0</v>
      </c>
      <c r="D323" s="11">
        <f t="shared" si="20"/>
        <v>0</v>
      </c>
      <c r="E323" s="12">
        <f t="shared" si="21"/>
        <v>0</v>
      </c>
      <c r="F323" s="13">
        <f t="shared" si="22"/>
        <v>0</v>
      </c>
    </row>
    <row r="324" spans="2:6" s="16" customFormat="1" x14ac:dyDescent="0.25">
      <c r="B324" s="9">
        <f>+IF(MAX(B$7:B323)=$F$2,"",B323+1)</f>
        <v>317</v>
      </c>
      <c r="C324" s="10">
        <f t="shared" si="23"/>
        <v>0</v>
      </c>
      <c r="D324" s="11">
        <f t="shared" si="20"/>
        <v>0</v>
      </c>
      <c r="E324" s="12">
        <f t="shared" si="21"/>
        <v>0</v>
      </c>
      <c r="F324" s="13">
        <f t="shared" si="22"/>
        <v>0</v>
      </c>
    </row>
    <row r="325" spans="2:6" s="16" customFormat="1" x14ac:dyDescent="0.25">
      <c r="B325" s="9">
        <f>+IF(MAX(B$7:B324)=$F$2,"",B324+1)</f>
        <v>318</v>
      </c>
      <c r="C325" s="10">
        <f t="shared" si="23"/>
        <v>0</v>
      </c>
      <c r="D325" s="11">
        <f t="shared" si="20"/>
        <v>0</v>
      </c>
      <c r="E325" s="12">
        <f t="shared" si="21"/>
        <v>0</v>
      </c>
      <c r="F325" s="13">
        <f t="shared" si="22"/>
        <v>0</v>
      </c>
    </row>
    <row r="326" spans="2:6" s="16" customFormat="1" x14ac:dyDescent="0.25">
      <c r="B326" s="9">
        <f>+IF(MAX(B$7:B325)=$F$2,"",B325+1)</f>
        <v>319</v>
      </c>
      <c r="C326" s="10">
        <f t="shared" si="23"/>
        <v>0</v>
      </c>
      <c r="D326" s="11">
        <f t="shared" si="20"/>
        <v>0</v>
      </c>
      <c r="E326" s="12">
        <f t="shared" si="21"/>
        <v>0</v>
      </c>
      <c r="F326" s="13">
        <f t="shared" si="22"/>
        <v>0</v>
      </c>
    </row>
    <row r="327" spans="2:6" s="16" customFormat="1" x14ac:dyDescent="0.25">
      <c r="B327" s="9">
        <f>+IF(MAX(B$7:B326)=$F$2,"",B326+1)</f>
        <v>320</v>
      </c>
      <c r="C327" s="10">
        <f t="shared" si="23"/>
        <v>0</v>
      </c>
      <c r="D327" s="11">
        <f t="shared" si="20"/>
        <v>0</v>
      </c>
      <c r="E327" s="12">
        <f t="shared" si="21"/>
        <v>0</v>
      </c>
      <c r="F327" s="13">
        <f t="shared" si="22"/>
        <v>0</v>
      </c>
    </row>
    <row r="328" spans="2:6" s="16" customFormat="1" x14ac:dyDescent="0.25">
      <c r="B328" s="9">
        <f>+IF(MAX(B$7:B327)=$F$2,"",B327+1)</f>
        <v>321</v>
      </c>
      <c r="C328" s="10">
        <f t="shared" si="23"/>
        <v>0</v>
      </c>
      <c r="D328" s="11">
        <f t="shared" si="20"/>
        <v>0</v>
      </c>
      <c r="E328" s="12">
        <f t="shared" si="21"/>
        <v>0</v>
      </c>
      <c r="F328" s="13">
        <f t="shared" si="22"/>
        <v>0</v>
      </c>
    </row>
    <row r="329" spans="2:6" s="16" customFormat="1" x14ac:dyDescent="0.25">
      <c r="B329" s="9">
        <f>+IF(MAX(B$7:B328)=$F$2,"",B328+1)</f>
        <v>322</v>
      </c>
      <c r="C329" s="10">
        <f t="shared" si="23"/>
        <v>0</v>
      </c>
      <c r="D329" s="11">
        <f t="shared" si="20"/>
        <v>0</v>
      </c>
      <c r="E329" s="12">
        <f t="shared" si="21"/>
        <v>0</v>
      </c>
      <c r="F329" s="13">
        <f t="shared" si="22"/>
        <v>0</v>
      </c>
    </row>
    <row r="330" spans="2:6" s="16" customFormat="1" x14ac:dyDescent="0.25">
      <c r="B330" s="9">
        <f>+IF(MAX(B$7:B329)=$F$2,"",B329+1)</f>
        <v>323</v>
      </c>
      <c r="C330" s="10">
        <f t="shared" si="23"/>
        <v>0</v>
      </c>
      <c r="D330" s="11">
        <f t="shared" si="20"/>
        <v>0</v>
      </c>
      <c r="E330" s="12">
        <f t="shared" si="21"/>
        <v>0</v>
      </c>
      <c r="F330" s="13">
        <f t="shared" si="22"/>
        <v>0</v>
      </c>
    </row>
    <row r="331" spans="2:6" s="16" customFormat="1" x14ac:dyDescent="0.25">
      <c r="B331" s="9">
        <f>+IF(MAX(B$7:B330)=$F$2,"",B330+1)</f>
        <v>324</v>
      </c>
      <c r="C331" s="10">
        <f t="shared" si="23"/>
        <v>0</v>
      </c>
      <c r="D331" s="11">
        <f t="shared" si="20"/>
        <v>0</v>
      </c>
      <c r="E331" s="12">
        <f t="shared" si="21"/>
        <v>0</v>
      </c>
      <c r="F331" s="13">
        <f t="shared" si="22"/>
        <v>0</v>
      </c>
    </row>
    <row r="332" spans="2:6" s="16" customFormat="1" x14ac:dyDescent="0.25">
      <c r="B332" s="9">
        <f>+IF(MAX(B$7:B331)=$F$2,"",B331+1)</f>
        <v>325</v>
      </c>
      <c r="C332" s="10">
        <f t="shared" si="23"/>
        <v>0</v>
      </c>
      <c r="D332" s="11">
        <f t="shared" si="20"/>
        <v>0</v>
      </c>
      <c r="E332" s="12">
        <f t="shared" si="21"/>
        <v>0</v>
      </c>
      <c r="F332" s="13">
        <f t="shared" si="22"/>
        <v>0</v>
      </c>
    </row>
    <row r="333" spans="2:6" s="16" customFormat="1" x14ac:dyDescent="0.25">
      <c r="B333" s="9">
        <f>+IF(MAX(B$7:B332)=$F$2,"",B332+1)</f>
        <v>326</v>
      </c>
      <c r="C333" s="10">
        <f t="shared" si="23"/>
        <v>0</v>
      </c>
      <c r="D333" s="11">
        <f t="shared" si="20"/>
        <v>0</v>
      </c>
      <c r="E333" s="12">
        <f t="shared" si="21"/>
        <v>0</v>
      </c>
      <c r="F333" s="13">
        <f t="shared" si="22"/>
        <v>0</v>
      </c>
    </row>
    <row r="334" spans="2:6" s="16" customFormat="1" x14ac:dyDescent="0.25">
      <c r="B334" s="9">
        <f>+IF(MAX(B$7:B333)=$F$2,"",B333+1)</f>
        <v>327</v>
      </c>
      <c r="C334" s="10">
        <f t="shared" si="23"/>
        <v>0</v>
      </c>
      <c r="D334" s="11">
        <f t="shared" si="20"/>
        <v>0</v>
      </c>
      <c r="E334" s="12">
        <f t="shared" si="21"/>
        <v>0</v>
      </c>
      <c r="F334" s="13">
        <f t="shared" si="22"/>
        <v>0</v>
      </c>
    </row>
    <row r="335" spans="2:6" s="16" customFormat="1" x14ac:dyDescent="0.25">
      <c r="B335" s="9">
        <f>+IF(MAX(B$7:B334)=$F$2,"",B334+1)</f>
        <v>328</v>
      </c>
      <c r="C335" s="10">
        <f t="shared" si="23"/>
        <v>0</v>
      </c>
      <c r="D335" s="11">
        <f t="shared" si="20"/>
        <v>0</v>
      </c>
      <c r="E335" s="12">
        <f t="shared" si="21"/>
        <v>0</v>
      </c>
      <c r="F335" s="13">
        <f t="shared" si="22"/>
        <v>0</v>
      </c>
    </row>
    <row r="336" spans="2:6" s="16" customFormat="1" x14ac:dyDescent="0.25">
      <c r="B336" s="9">
        <f>+IF(MAX(B$7:B335)=$F$2,"",B335+1)</f>
        <v>329</v>
      </c>
      <c r="C336" s="10">
        <f t="shared" si="23"/>
        <v>0</v>
      </c>
      <c r="D336" s="11">
        <f t="shared" si="20"/>
        <v>0</v>
      </c>
      <c r="E336" s="12">
        <f t="shared" si="21"/>
        <v>0</v>
      </c>
      <c r="F336" s="13">
        <f t="shared" si="22"/>
        <v>0</v>
      </c>
    </row>
    <row r="337" spans="2:6" s="16" customFormat="1" x14ac:dyDescent="0.25">
      <c r="B337" s="9">
        <f>+IF(MAX(B$7:B336)=$F$2,"",B336+1)</f>
        <v>330</v>
      </c>
      <c r="C337" s="10">
        <f t="shared" si="23"/>
        <v>0</v>
      </c>
      <c r="D337" s="11">
        <f t="shared" si="20"/>
        <v>0</v>
      </c>
      <c r="E337" s="12">
        <f t="shared" si="21"/>
        <v>0</v>
      </c>
      <c r="F337" s="13">
        <f t="shared" si="22"/>
        <v>0</v>
      </c>
    </row>
    <row r="338" spans="2:6" s="16" customFormat="1" x14ac:dyDescent="0.25">
      <c r="B338" s="9">
        <f>+IF(MAX(B$7:B337)=$F$2,"",B337+1)</f>
        <v>331</v>
      </c>
      <c r="C338" s="10">
        <f t="shared" si="23"/>
        <v>0</v>
      </c>
      <c r="D338" s="11">
        <f t="shared" si="20"/>
        <v>0</v>
      </c>
      <c r="E338" s="12">
        <f t="shared" si="21"/>
        <v>0</v>
      </c>
      <c r="F338" s="13">
        <f t="shared" si="22"/>
        <v>0</v>
      </c>
    </row>
    <row r="339" spans="2:6" s="16" customFormat="1" x14ac:dyDescent="0.25">
      <c r="B339" s="9">
        <f>+IF(MAX(B$7:B338)=$F$2,"",B338+1)</f>
        <v>332</v>
      </c>
      <c r="C339" s="10">
        <f t="shared" si="23"/>
        <v>0</v>
      </c>
      <c r="D339" s="11">
        <f t="shared" si="20"/>
        <v>0</v>
      </c>
      <c r="E339" s="12">
        <f t="shared" si="21"/>
        <v>0</v>
      </c>
      <c r="F339" s="13">
        <f t="shared" si="22"/>
        <v>0</v>
      </c>
    </row>
    <row r="340" spans="2:6" s="16" customFormat="1" x14ac:dyDescent="0.25">
      <c r="B340" s="9">
        <f>+IF(MAX(B$7:B339)=$F$2,"",B339+1)</f>
        <v>333</v>
      </c>
      <c r="C340" s="10">
        <f t="shared" si="23"/>
        <v>0</v>
      </c>
      <c r="D340" s="11">
        <f t="shared" si="20"/>
        <v>0</v>
      </c>
      <c r="E340" s="12">
        <f t="shared" si="21"/>
        <v>0</v>
      </c>
      <c r="F340" s="13">
        <f t="shared" si="22"/>
        <v>0</v>
      </c>
    </row>
    <row r="341" spans="2:6" s="16" customFormat="1" x14ac:dyDescent="0.25">
      <c r="B341" s="9">
        <f>+IF(MAX(B$7:B340)=$F$2,"",B340+1)</f>
        <v>334</v>
      </c>
      <c r="C341" s="10">
        <f t="shared" si="23"/>
        <v>0</v>
      </c>
      <c r="D341" s="11">
        <f t="shared" si="20"/>
        <v>0</v>
      </c>
      <c r="E341" s="12">
        <f t="shared" si="21"/>
        <v>0</v>
      </c>
      <c r="F341" s="13">
        <f t="shared" si="22"/>
        <v>0</v>
      </c>
    </row>
    <row r="342" spans="2:6" s="16" customFormat="1" x14ac:dyDescent="0.25">
      <c r="B342" s="9">
        <f>+IF(MAX(B$7:B341)=$F$2,"",B341+1)</f>
        <v>335</v>
      </c>
      <c r="C342" s="10">
        <f t="shared" si="23"/>
        <v>0</v>
      </c>
      <c r="D342" s="11">
        <f t="shared" si="20"/>
        <v>0</v>
      </c>
      <c r="E342" s="12">
        <f t="shared" si="21"/>
        <v>0</v>
      </c>
      <c r="F342" s="13">
        <f t="shared" si="22"/>
        <v>0</v>
      </c>
    </row>
    <row r="343" spans="2:6" s="16" customFormat="1" x14ac:dyDescent="0.25">
      <c r="B343" s="9">
        <f>+IF(MAX(B$7:B342)=$F$2,"",B342+1)</f>
        <v>336</v>
      </c>
      <c r="C343" s="10">
        <f t="shared" si="23"/>
        <v>0</v>
      </c>
      <c r="D343" s="11">
        <f t="shared" si="20"/>
        <v>0</v>
      </c>
      <c r="E343" s="12">
        <f t="shared" si="21"/>
        <v>0</v>
      </c>
      <c r="F343" s="13">
        <f t="shared" si="22"/>
        <v>0</v>
      </c>
    </row>
    <row r="344" spans="2:6" s="16" customFormat="1" x14ac:dyDescent="0.25">
      <c r="B344" s="9">
        <f>+IF(MAX(B$7:B343)=$F$2,"",B343+1)</f>
        <v>337</v>
      </c>
      <c r="C344" s="10">
        <f t="shared" si="23"/>
        <v>0</v>
      </c>
      <c r="D344" s="11">
        <f t="shared" si="20"/>
        <v>0</v>
      </c>
      <c r="E344" s="12">
        <f t="shared" si="21"/>
        <v>0</v>
      </c>
      <c r="F344" s="13">
        <f t="shared" si="22"/>
        <v>0</v>
      </c>
    </row>
    <row r="345" spans="2:6" s="16" customFormat="1" x14ac:dyDescent="0.25">
      <c r="B345" s="9">
        <f>+IF(MAX(B$7:B344)=$F$2,"",B344+1)</f>
        <v>338</v>
      </c>
      <c r="C345" s="10">
        <f t="shared" si="23"/>
        <v>0</v>
      </c>
      <c r="D345" s="11">
        <f t="shared" si="20"/>
        <v>0</v>
      </c>
      <c r="E345" s="12">
        <f t="shared" si="21"/>
        <v>0</v>
      </c>
      <c r="F345" s="13">
        <f t="shared" si="22"/>
        <v>0</v>
      </c>
    </row>
    <row r="346" spans="2:6" s="16" customFormat="1" x14ac:dyDescent="0.25">
      <c r="B346" s="9">
        <f>+IF(MAX(B$7:B345)=$F$2,"",B345+1)</f>
        <v>339</v>
      </c>
      <c r="C346" s="10">
        <f t="shared" si="23"/>
        <v>0</v>
      </c>
      <c r="D346" s="11">
        <f t="shared" si="20"/>
        <v>0</v>
      </c>
      <c r="E346" s="12">
        <f t="shared" si="21"/>
        <v>0</v>
      </c>
      <c r="F346" s="13">
        <f t="shared" si="22"/>
        <v>0</v>
      </c>
    </row>
    <row r="347" spans="2:6" s="16" customFormat="1" x14ac:dyDescent="0.25">
      <c r="B347" s="9">
        <f>+IF(MAX(B$7:B346)=$F$2,"",B346+1)</f>
        <v>340</v>
      </c>
      <c r="C347" s="10">
        <f t="shared" si="23"/>
        <v>0</v>
      </c>
      <c r="D347" s="11">
        <f t="shared" si="20"/>
        <v>0</v>
      </c>
      <c r="E347" s="12">
        <f t="shared" si="21"/>
        <v>0</v>
      </c>
      <c r="F347" s="13">
        <f t="shared" si="22"/>
        <v>0</v>
      </c>
    </row>
    <row r="348" spans="2:6" s="16" customFormat="1" x14ac:dyDescent="0.25">
      <c r="B348" s="9">
        <f>+IF(MAX(B$7:B347)=$F$2,"",B347+1)</f>
        <v>341</v>
      </c>
      <c r="C348" s="10">
        <f t="shared" si="23"/>
        <v>0</v>
      </c>
      <c r="D348" s="11">
        <f t="shared" si="20"/>
        <v>0</v>
      </c>
      <c r="E348" s="12">
        <f t="shared" si="21"/>
        <v>0</v>
      </c>
      <c r="F348" s="13">
        <f t="shared" si="22"/>
        <v>0</v>
      </c>
    </row>
    <row r="349" spans="2:6" s="16" customFormat="1" x14ac:dyDescent="0.25">
      <c r="B349" s="9">
        <f>+IF(MAX(B$7:B348)=$F$2,"",B348+1)</f>
        <v>342</v>
      </c>
      <c r="C349" s="10">
        <f t="shared" si="23"/>
        <v>0</v>
      </c>
      <c r="D349" s="11">
        <f t="shared" si="20"/>
        <v>0</v>
      </c>
      <c r="E349" s="12">
        <f t="shared" si="21"/>
        <v>0</v>
      </c>
      <c r="F349" s="13">
        <f t="shared" si="22"/>
        <v>0</v>
      </c>
    </row>
    <row r="350" spans="2:6" s="16" customFormat="1" x14ac:dyDescent="0.25">
      <c r="B350" s="9">
        <f>+IF(MAX(B$7:B349)=$F$2,"",B349+1)</f>
        <v>343</v>
      </c>
      <c r="C350" s="10">
        <f t="shared" si="23"/>
        <v>0</v>
      </c>
      <c r="D350" s="11">
        <f t="shared" si="20"/>
        <v>0</v>
      </c>
      <c r="E350" s="12">
        <f t="shared" si="21"/>
        <v>0</v>
      </c>
      <c r="F350" s="13">
        <f t="shared" si="22"/>
        <v>0</v>
      </c>
    </row>
    <row r="351" spans="2:6" s="16" customFormat="1" x14ac:dyDescent="0.25">
      <c r="B351" s="9">
        <f>+IF(MAX(B$7:B350)=$F$2,"",B350+1)</f>
        <v>344</v>
      </c>
      <c r="C351" s="10">
        <f t="shared" si="23"/>
        <v>0</v>
      </c>
      <c r="D351" s="11">
        <f t="shared" si="20"/>
        <v>0</v>
      </c>
      <c r="E351" s="12">
        <f t="shared" si="21"/>
        <v>0</v>
      </c>
      <c r="F351" s="13">
        <f t="shared" si="22"/>
        <v>0</v>
      </c>
    </row>
    <row r="352" spans="2:6" s="16" customFormat="1" x14ac:dyDescent="0.25">
      <c r="B352" s="9">
        <f>+IF(MAX(B$7:B351)=$F$2,"",B351+1)</f>
        <v>345</v>
      </c>
      <c r="C352" s="10">
        <f t="shared" si="23"/>
        <v>0</v>
      </c>
      <c r="D352" s="11">
        <f t="shared" si="20"/>
        <v>0</v>
      </c>
      <c r="E352" s="12">
        <f t="shared" si="21"/>
        <v>0</v>
      </c>
      <c r="F352" s="13">
        <f t="shared" si="22"/>
        <v>0</v>
      </c>
    </row>
    <row r="353" spans="2:6" s="16" customFormat="1" x14ac:dyDescent="0.25">
      <c r="B353" s="9">
        <f>+IF(MAX(B$7:B352)=$F$2,"",B352+1)</f>
        <v>346</v>
      </c>
      <c r="C353" s="10">
        <f t="shared" si="23"/>
        <v>0</v>
      </c>
      <c r="D353" s="11">
        <f t="shared" si="20"/>
        <v>0</v>
      </c>
      <c r="E353" s="12">
        <f t="shared" si="21"/>
        <v>0</v>
      </c>
      <c r="F353" s="13">
        <f t="shared" si="22"/>
        <v>0</v>
      </c>
    </row>
    <row r="354" spans="2:6" s="16" customFormat="1" x14ac:dyDescent="0.25">
      <c r="B354" s="9">
        <f>+IF(MAX(B$7:B353)=$F$2,"",B353+1)</f>
        <v>347</v>
      </c>
      <c r="C354" s="10">
        <f t="shared" si="23"/>
        <v>0</v>
      </c>
      <c r="D354" s="11">
        <f t="shared" si="20"/>
        <v>0</v>
      </c>
      <c r="E354" s="12">
        <f t="shared" si="21"/>
        <v>0</v>
      </c>
      <c r="F354" s="13">
        <f t="shared" si="22"/>
        <v>0</v>
      </c>
    </row>
    <row r="355" spans="2:6" s="16" customFormat="1" x14ac:dyDescent="0.25">
      <c r="B355" s="9">
        <f>+IF(MAX(B$7:B354)=$F$2,"",B354+1)</f>
        <v>348</v>
      </c>
      <c r="C355" s="10">
        <f t="shared" si="23"/>
        <v>0</v>
      </c>
      <c r="D355" s="11">
        <f t="shared" si="20"/>
        <v>0</v>
      </c>
      <c r="E355" s="12">
        <f t="shared" si="21"/>
        <v>0</v>
      </c>
      <c r="F355" s="13">
        <f t="shared" si="22"/>
        <v>0</v>
      </c>
    </row>
    <row r="356" spans="2:6" s="16" customFormat="1" x14ac:dyDescent="0.25">
      <c r="B356" s="9">
        <f>+IF(MAX(B$7:B355)=$F$2,"",B355+1)</f>
        <v>349</v>
      </c>
      <c r="C356" s="10">
        <f t="shared" si="23"/>
        <v>0</v>
      </c>
      <c r="D356" s="11">
        <f t="shared" si="20"/>
        <v>0</v>
      </c>
      <c r="E356" s="12">
        <f t="shared" si="21"/>
        <v>0</v>
      </c>
      <c r="F356" s="13">
        <f t="shared" si="22"/>
        <v>0</v>
      </c>
    </row>
    <row r="357" spans="2:6" s="16" customFormat="1" x14ac:dyDescent="0.25">
      <c r="B357" s="9">
        <f>+IF(MAX(B$7:B356)=$F$2,"",B356+1)</f>
        <v>350</v>
      </c>
      <c r="C357" s="10">
        <f t="shared" si="23"/>
        <v>0</v>
      </c>
      <c r="D357" s="11">
        <f t="shared" si="20"/>
        <v>0</v>
      </c>
      <c r="E357" s="12">
        <f t="shared" si="21"/>
        <v>0</v>
      </c>
      <c r="F357" s="13">
        <f t="shared" si="22"/>
        <v>0</v>
      </c>
    </row>
    <row r="358" spans="2:6" s="16" customFormat="1" x14ac:dyDescent="0.25">
      <c r="B358" s="9">
        <f>+IF(MAX(B$7:B357)=$F$2,"",B357+1)</f>
        <v>351</v>
      </c>
      <c r="C358" s="10">
        <f t="shared" si="23"/>
        <v>0</v>
      </c>
      <c r="D358" s="11">
        <f t="shared" si="20"/>
        <v>0</v>
      </c>
      <c r="E358" s="12">
        <f t="shared" si="21"/>
        <v>0</v>
      </c>
      <c r="F358" s="13">
        <f t="shared" si="22"/>
        <v>0</v>
      </c>
    </row>
    <row r="359" spans="2:6" s="16" customFormat="1" x14ac:dyDescent="0.25">
      <c r="B359" s="9">
        <f>+IF(MAX(B$7:B358)=$F$2,"",B358+1)</f>
        <v>352</v>
      </c>
      <c r="C359" s="10">
        <f t="shared" si="23"/>
        <v>0</v>
      </c>
      <c r="D359" s="11">
        <f t="shared" si="20"/>
        <v>0</v>
      </c>
      <c r="E359" s="12">
        <f t="shared" si="21"/>
        <v>0</v>
      </c>
      <c r="F359" s="13">
        <f t="shared" si="22"/>
        <v>0</v>
      </c>
    </row>
    <row r="360" spans="2:6" s="16" customFormat="1" x14ac:dyDescent="0.25">
      <c r="B360" s="9">
        <f>+IF(MAX(B$7:B359)=$F$2,"",B359+1)</f>
        <v>353</v>
      </c>
      <c r="C360" s="10">
        <f t="shared" si="23"/>
        <v>0</v>
      </c>
      <c r="D360" s="11">
        <f t="shared" si="20"/>
        <v>0</v>
      </c>
      <c r="E360" s="12">
        <f t="shared" si="21"/>
        <v>0</v>
      </c>
      <c r="F360" s="13">
        <f t="shared" si="22"/>
        <v>0</v>
      </c>
    </row>
    <row r="361" spans="2:6" s="16" customFormat="1" x14ac:dyDescent="0.25">
      <c r="B361" s="9">
        <f>+IF(MAX(B$7:B360)=$F$2,"",B360+1)</f>
        <v>354</v>
      </c>
      <c r="C361" s="10">
        <f t="shared" si="23"/>
        <v>0</v>
      </c>
      <c r="D361" s="11">
        <f t="shared" si="20"/>
        <v>0</v>
      </c>
      <c r="E361" s="12">
        <f t="shared" si="21"/>
        <v>0</v>
      </c>
      <c r="F361" s="13">
        <f t="shared" si="22"/>
        <v>0</v>
      </c>
    </row>
    <row r="362" spans="2:6" s="16" customFormat="1" x14ac:dyDescent="0.25">
      <c r="B362" s="9">
        <f>+IF(MAX(B$7:B361)=$F$2,"",B361+1)</f>
        <v>355</v>
      </c>
      <c r="C362" s="10">
        <f t="shared" si="23"/>
        <v>0</v>
      </c>
      <c r="D362" s="11">
        <f t="shared" si="20"/>
        <v>0</v>
      </c>
      <c r="E362" s="12">
        <f t="shared" si="21"/>
        <v>0</v>
      </c>
      <c r="F362" s="13">
        <f t="shared" si="22"/>
        <v>0</v>
      </c>
    </row>
    <row r="363" spans="2:6" s="16" customFormat="1" x14ac:dyDescent="0.25">
      <c r="B363" s="9">
        <f>+IF(MAX(B$7:B362)=$F$2,"",B362+1)</f>
        <v>356</v>
      </c>
      <c r="C363" s="10">
        <f t="shared" si="23"/>
        <v>0</v>
      </c>
      <c r="D363" s="11">
        <f t="shared" si="20"/>
        <v>0</v>
      </c>
      <c r="E363" s="12">
        <f t="shared" si="21"/>
        <v>0</v>
      </c>
      <c r="F363" s="13">
        <f t="shared" si="22"/>
        <v>0</v>
      </c>
    </row>
    <row r="364" spans="2:6" s="16" customFormat="1" x14ac:dyDescent="0.25">
      <c r="B364" s="9">
        <f>+IF(MAX(B$7:B363)=$F$2,"",B363+1)</f>
        <v>357</v>
      </c>
      <c r="C364" s="10">
        <f t="shared" si="23"/>
        <v>0</v>
      </c>
      <c r="D364" s="11">
        <f t="shared" si="20"/>
        <v>0</v>
      </c>
      <c r="E364" s="12">
        <f t="shared" si="21"/>
        <v>0</v>
      </c>
      <c r="F364" s="13">
        <f t="shared" si="22"/>
        <v>0</v>
      </c>
    </row>
    <row r="365" spans="2:6" s="16" customFormat="1" x14ac:dyDescent="0.25">
      <c r="B365" s="9">
        <f>+IF(MAX(B$7:B364)=$F$2,"",B364+1)</f>
        <v>358</v>
      </c>
      <c r="C365" s="10">
        <f t="shared" si="23"/>
        <v>0</v>
      </c>
      <c r="D365" s="11">
        <f t="shared" si="20"/>
        <v>0</v>
      </c>
      <c r="E365" s="12">
        <f t="shared" si="21"/>
        <v>0</v>
      </c>
      <c r="F365" s="13">
        <f t="shared" si="22"/>
        <v>0</v>
      </c>
    </row>
    <row r="366" spans="2:6" s="16" customFormat="1" x14ac:dyDescent="0.25">
      <c r="B366" s="9">
        <f>+IF(MAX(B$7:B365)=$F$2,"",B365+1)</f>
        <v>359</v>
      </c>
      <c r="C366" s="10">
        <f t="shared" si="23"/>
        <v>0</v>
      </c>
      <c r="D366" s="11">
        <f t="shared" si="20"/>
        <v>0</v>
      </c>
      <c r="E366" s="12">
        <f t="shared" si="21"/>
        <v>0</v>
      </c>
      <c r="F366" s="13">
        <f t="shared" si="22"/>
        <v>0</v>
      </c>
    </row>
    <row r="367" spans="2:6" s="16" customFormat="1" x14ac:dyDescent="0.25">
      <c r="B367" s="9">
        <f>+IF(MAX(B$7:B366)=$F$2,"",B366+1)</f>
        <v>360</v>
      </c>
      <c r="C367" s="10">
        <f t="shared" si="23"/>
        <v>0</v>
      </c>
      <c r="D367" s="11">
        <f t="shared" si="20"/>
        <v>0</v>
      </c>
      <c r="E367" s="12">
        <f t="shared" si="21"/>
        <v>0</v>
      </c>
      <c r="F367" s="13">
        <f t="shared" si="22"/>
        <v>0</v>
      </c>
    </row>
    <row r="368" spans="2:6" s="16" customFormat="1" x14ac:dyDescent="0.25">
      <c r="B368" s="9">
        <f>+IF(MAX(B$7:B367)=$F$2,"",B367+1)</f>
        <v>361</v>
      </c>
      <c r="C368" s="10">
        <f t="shared" si="23"/>
        <v>0</v>
      </c>
      <c r="D368" s="11">
        <f t="shared" ref="D368:D431" si="24">+IF(B368="","",IF(B368&gt;$F$2,0,IF(B368=$F$2,C367,IF($E$609="francese",F368-E368,$C$7/$F$2))))</f>
        <v>0</v>
      </c>
      <c r="E368" s="12">
        <f t="shared" ref="E368:E431" si="25">+IF(B368="","",ROUND(C367*$D$4/$D$3,2))</f>
        <v>0</v>
      </c>
      <c r="F368" s="13">
        <f t="shared" ref="F368:F431" si="26">IF(B368="","",IF(B368&gt;$F$2,0,IF($E$609="francese",-PMT($D$4/$D$3,$F$2,$C$7,0,0),D368+E368)))</f>
        <v>0</v>
      </c>
    </row>
    <row r="369" spans="2:6" s="16" customFormat="1" x14ac:dyDescent="0.25">
      <c r="B369" s="9">
        <f>+IF(MAX(B$7:B368)=$F$2,"",B368+1)</f>
        <v>362</v>
      </c>
      <c r="C369" s="10">
        <f t="shared" ref="C369:C432" si="27">+IF(B369="","",C368-D369)</f>
        <v>0</v>
      </c>
      <c r="D369" s="11">
        <f t="shared" si="24"/>
        <v>0</v>
      </c>
      <c r="E369" s="12">
        <f t="shared" si="25"/>
        <v>0</v>
      </c>
      <c r="F369" s="13">
        <f t="shared" si="26"/>
        <v>0</v>
      </c>
    </row>
    <row r="370" spans="2:6" s="16" customFormat="1" x14ac:dyDescent="0.25">
      <c r="B370" s="9">
        <f>+IF(MAX(B$7:B369)=$F$2,"",B369+1)</f>
        <v>363</v>
      </c>
      <c r="C370" s="10">
        <f t="shared" si="27"/>
        <v>0</v>
      </c>
      <c r="D370" s="11">
        <f t="shared" si="24"/>
        <v>0</v>
      </c>
      <c r="E370" s="12">
        <f t="shared" si="25"/>
        <v>0</v>
      </c>
      <c r="F370" s="13">
        <f t="shared" si="26"/>
        <v>0</v>
      </c>
    </row>
    <row r="371" spans="2:6" s="16" customFormat="1" x14ac:dyDescent="0.25">
      <c r="B371" s="9">
        <f>+IF(MAX(B$7:B370)=$F$2,"",B370+1)</f>
        <v>364</v>
      </c>
      <c r="C371" s="10">
        <f t="shared" si="27"/>
        <v>0</v>
      </c>
      <c r="D371" s="11">
        <f t="shared" si="24"/>
        <v>0</v>
      </c>
      <c r="E371" s="12">
        <f t="shared" si="25"/>
        <v>0</v>
      </c>
      <c r="F371" s="13">
        <f t="shared" si="26"/>
        <v>0</v>
      </c>
    </row>
    <row r="372" spans="2:6" s="16" customFormat="1" x14ac:dyDescent="0.25">
      <c r="B372" s="9">
        <f>+IF(MAX(B$7:B371)=$F$2,"",B371+1)</f>
        <v>365</v>
      </c>
      <c r="C372" s="10">
        <f t="shared" si="27"/>
        <v>0</v>
      </c>
      <c r="D372" s="11">
        <f t="shared" si="24"/>
        <v>0</v>
      </c>
      <c r="E372" s="12">
        <f t="shared" si="25"/>
        <v>0</v>
      </c>
      <c r="F372" s="13">
        <f t="shared" si="26"/>
        <v>0</v>
      </c>
    </row>
    <row r="373" spans="2:6" s="16" customFormat="1" x14ac:dyDescent="0.25">
      <c r="B373" s="9">
        <f>+IF(MAX(B$7:B372)=$F$2,"",B372+1)</f>
        <v>366</v>
      </c>
      <c r="C373" s="10">
        <f t="shared" si="27"/>
        <v>0</v>
      </c>
      <c r="D373" s="11">
        <f t="shared" si="24"/>
        <v>0</v>
      </c>
      <c r="E373" s="12">
        <f t="shared" si="25"/>
        <v>0</v>
      </c>
      <c r="F373" s="13">
        <f t="shared" si="26"/>
        <v>0</v>
      </c>
    </row>
    <row r="374" spans="2:6" s="16" customFormat="1" x14ac:dyDescent="0.25">
      <c r="B374" s="9">
        <f>+IF(MAX(B$7:B373)=$F$2,"",B373+1)</f>
        <v>367</v>
      </c>
      <c r="C374" s="10">
        <f t="shared" si="27"/>
        <v>0</v>
      </c>
      <c r="D374" s="11">
        <f t="shared" si="24"/>
        <v>0</v>
      </c>
      <c r="E374" s="12">
        <f t="shared" si="25"/>
        <v>0</v>
      </c>
      <c r="F374" s="13">
        <f t="shared" si="26"/>
        <v>0</v>
      </c>
    </row>
    <row r="375" spans="2:6" s="16" customFormat="1" x14ac:dyDescent="0.25">
      <c r="B375" s="9">
        <f>+IF(MAX(B$7:B374)=$F$2,"",B374+1)</f>
        <v>368</v>
      </c>
      <c r="C375" s="10">
        <f t="shared" si="27"/>
        <v>0</v>
      </c>
      <c r="D375" s="11">
        <f t="shared" si="24"/>
        <v>0</v>
      </c>
      <c r="E375" s="12">
        <f t="shared" si="25"/>
        <v>0</v>
      </c>
      <c r="F375" s="13">
        <f t="shared" si="26"/>
        <v>0</v>
      </c>
    </row>
    <row r="376" spans="2:6" s="16" customFormat="1" x14ac:dyDescent="0.25">
      <c r="B376" s="9">
        <f>+IF(MAX(B$7:B375)=$F$2,"",B375+1)</f>
        <v>369</v>
      </c>
      <c r="C376" s="10">
        <f t="shared" si="27"/>
        <v>0</v>
      </c>
      <c r="D376" s="11">
        <f t="shared" si="24"/>
        <v>0</v>
      </c>
      <c r="E376" s="12">
        <f t="shared" si="25"/>
        <v>0</v>
      </c>
      <c r="F376" s="13">
        <f t="shared" si="26"/>
        <v>0</v>
      </c>
    </row>
    <row r="377" spans="2:6" s="16" customFormat="1" x14ac:dyDescent="0.25">
      <c r="B377" s="9">
        <f>+IF(MAX(B$7:B376)=$F$2,"",B376+1)</f>
        <v>370</v>
      </c>
      <c r="C377" s="10">
        <f t="shared" si="27"/>
        <v>0</v>
      </c>
      <c r="D377" s="11">
        <f t="shared" si="24"/>
        <v>0</v>
      </c>
      <c r="E377" s="12">
        <f t="shared" si="25"/>
        <v>0</v>
      </c>
      <c r="F377" s="13">
        <f t="shared" si="26"/>
        <v>0</v>
      </c>
    </row>
    <row r="378" spans="2:6" s="16" customFormat="1" x14ac:dyDescent="0.25">
      <c r="B378" s="9">
        <f>+IF(MAX(B$7:B377)=$F$2,"",B377+1)</f>
        <v>371</v>
      </c>
      <c r="C378" s="10">
        <f t="shared" si="27"/>
        <v>0</v>
      </c>
      <c r="D378" s="11">
        <f t="shared" si="24"/>
        <v>0</v>
      </c>
      <c r="E378" s="12">
        <f t="shared" si="25"/>
        <v>0</v>
      </c>
      <c r="F378" s="13">
        <f t="shared" si="26"/>
        <v>0</v>
      </c>
    </row>
    <row r="379" spans="2:6" s="16" customFormat="1" x14ac:dyDescent="0.25">
      <c r="B379" s="9">
        <f>+IF(MAX(B$7:B378)=$F$2,"",B378+1)</f>
        <v>372</v>
      </c>
      <c r="C379" s="10">
        <f t="shared" si="27"/>
        <v>0</v>
      </c>
      <c r="D379" s="11">
        <f t="shared" si="24"/>
        <v>0</v>
      </c>
      <c r="E379" s="12">
        <f t="shared" si="25"/>
        <v>0</v>
      </c>
      <c r="F379" s="13">
        <f t="shared" si="26"/>
        <v>0</v>
      </c>
    </row>
    <row r="380" spans="2:6" s="16" customFormat="1" x14ac:dyDescent="0.25">
      <c r="B380" s="9">
        <f>+IF(MAX(B$7:B379)=$F$2,"",B379+1)</f>
        <v>373</v>
      </c>
      <c r="C380" s="10">
        <f t="shared" si="27"/>
        <v>0</v>
      </c>
      <c r="D380" s="11">
        <f t="shared" si="24"/>
        <v>0</v>
      </c>
      <c r="E380" s="12">
        <f t="shared" si="25"/>
        <v>0</v>
      </c>
      <c r="F380" s="13">
        <f t="shared" si="26"/>
        <v>0</v>
      </c>
    </row>
    <row r="381" spans="2:6" s="16" customFormat="1" x14ac:dyDescent="0.25">
      <c r="B381" s="9">
        <f>+IF(MAX(B$7:B380)=$F$2,"",B380+1)</f>
        <v>374</v>
      </c>
      <c r="C381" s="10">
        <f t="shared" si="27"/>
        <v>0</v>
      </c>
      <c r="D381" s="11">
        <f t="shared" si="24"/>
        <v>0</v>
      </c>
      <c r="E381" s="12">
        <f t="shared" si="25"/>
        <v>0</v>
      </c>
      <c r="F381" s="13">
        <f t="shared" si="26"/>
        <v>0</v>
      </c>
    </row>
    <row r="382" spans="2:6" s="16" customFormat="1" x14ac:dyDescent="0.25">
      <c r="B382" s="9">
        <f>+IF(MAX(B$7:B381)=$F$2,"",B381+1)</f>
        <v>375</v>
      </c>
      <c r="C382" s="10">
        <f t="shared" si="27"/>
        <v>0</v>
      </c>
      <c r="D382" s="11">
        <f t="shared" si="24"/>
        <v>0</v>
      </c>
      <c r="E382" s="12">
        <f t="shared" si="25"/>
        <v>0</v>
      </c>
      <c r="F382" s="13">
        <f t="shared" si="26"/>
        <v>0</v>
      </c>
    </row>
    <row r="383" spans="2:6" s="16" customFormat="1" x14ac:dyDescent="0.25">
      <c r="B383" s="9">
        <f>+IF(MAX(B$7:B382)=$F$2,"",B382+1)</f>
        <v>376</v>
      </c>
      <c r="C383" s="10">
        <f t="shared" si="27"/>
        <v>0</v>
      </c>
      <c r="D383" s="11">
        <f t="shared" si="24"/>
        <v>0</v>
      </c>
      <c r="E383" s="12">
        <f t="shared" si="25"/>
        <v>0</v>
      </c>
      <c r="F383" s="13">
        <f t="shared" si="26"/>
        <v>0</v>
      </c>
    </row>
    <row r="384" spans="2:6" s="16" customFormat="1" x14ac:dyDescent="0.25">
      <c r="B384" s="9">
        <f>+IF(MAX(B$7:B383)=$F$2,"",B383+1)</f>
        <v>377</v>
      </c>
      <c r="C384" s="10">
        <f t="shared" si="27"/>
        <v>0</v>
      </c>
      <c r="D384" s="11">
        <f t="shared" si="24"/>
        <v>0</v>
      </c>
      <c r="E384" s="12">
        <f t="shared" si="25"/>
        <v>0</v>
      </c>
      <c r="F384" s="13">
        <f t="shared" si="26"/>
        <v>0</v>
      </c>
    </row>
    <row r="385" spans="2:6" s="16" customFormat="1" x14ac:dyDescent="0.25">
      <c r="B385" s="9">
        <f>+IF(MAX(B$7:B384)=$F$2,"",B384+1)</f>
        <v>378</v>
      </c>
      <c r="C385" s="10">
        <f t="shared" si="27"/>
        <v>0</v>
      </c>
      <c r="D385" s="11">
        <f t="shared" si="24"/>
        <v>0</v>
      </c>
      <c r="E385" s="12">
        <f t="shared" si="25"/>
        <v>0</v>
      </c>
      <c r="F385" s="13">
        <f t="shared" si="26"/>
        <v>0</v>
      </c>
    </row>
    <row r="386" spans="2:6" s="16" customFormat="1" x14ac:dyDescent="0.25">
      <c r="B386" s="9">
        <f>+IF(MAX(B$7:B385)=$F$2,"",B385+1)</f>
        <v>379</v>
      </c>
      <c r="C386" s="10">
        <f t="shared" si="27"/>
        <v>0</v>
      </c>
      <c r="D386" s="11">
        <f t="shared" si="24"/>
        <v>0</v>
      </c>
      <c r="E386" s="12">
        <f t="shared" si="25"/>
        <v>0</v>
      </c>
      <c r="F386" s="13">
        <f t="shared" si="26"/>
        <v>0</v>
      </c>
    </row>
    <row r="387" spans="2:6" s="16" customFormat="1" x14ac:dyDescent="0.25">
      <c r="B387" s="9">
        <f>+IF(MAX(B$7:B386)=$F$2,"",B386+1)</f>
        <v>380</v>
      </c>
      <c r="C387" s="10">
        <f t="shared" si="27"/>
        <v>0</v>
      </c>
      <c r="D387" s="11">
        <f t="shared" si="24"/>
        <v>0</v>
      </c>
      <c r="E387" s="12">
        <f t="shared" si="25"/>
        <v>0</v>
      </c>
      <c r="F387" s="13">
        <f t="shared" si="26"/>
        <v>0</v>
      </c>
    </row>
    <row r="388" spans="2:6" s="16" customFormat="1" x14ac:dyDescent="0.25">
      <c r="B388" s="9">
        <f>+IF(MAX(B$7:B387)=$F$2,"",B387+1)</f>
        <v>381</v>
      </c>
      <c r="C388" s="10">
        <f t="shared" si="27"/>
        <v>0</v>
      </c>
      <c r="D388" s="11">
        <f t="shared" si="24"/>
        <v>0</v>
      </c>
      <c r="E388" s="12">
        <f t="shared" si="25"/>
        <v>0</v>
      </c>
      <c r="F388" s="13">
        <f t="shared" si="26"/>
        <v>0</v>
      </c>
    </row>
    <row r="389" spans="2:6" s="16" customFormat="1" x14ac:dyDescent="0.25">
      <c r="B389" s="9">
        <f>+IF(MAX(B$7:B388)=$F$2,"",B388+1)</f>
        <v>382</v>
      </c>
      <c r="C389" s="10">
        <f t="shared" si="27"/>
        <v>0</v>
      </c>
      <c r="D389" s="11">
        <f t="shared" si="24"/>
        <v>0</v>
      </c>
      <c r="E389" s="12">
        <f t="shared" si="25"/>
        <v>0</v>
      </c>
      <c r="F389" s="13">
        <f t="shared" si="26"/>
        <v>0</v>
      </c>
    </row>
    <row r="390" spans="2:6" s="16" customFormat="1" x14ac:dyDescent="0.25">
      <c r="B390" s="9">
        <f>+IF(MAX(B$7:B389)=$F$2,"",B389+1)</f>
        <v>383</v>
      </c>
      <c r="C390" s="10">
        <f t="shared" si="27"/>
        <v>0</v>
      </c>
      <c r="D390" s="11">
        <f t="shared" si="24"/>
        <v>0</v>
      </c>
      <c r="E390" s="12">
        <f t="shared" si="25"/>
        <v>0</v>
      </c>
      <c r="F390" s="13">
        <f t="shared" si="26"/>
        <v>0</v>
      </c>
    </row>
    <row r="391" spans="2:6" s="16" customFormat="1" x14ac:dyDescent="0.25">
      <c r="B391" s="9">
        <f>+IF(MAX(B$7:B390)=$F$2,"",B390+1)</f>
        <v>384</v>
      </c>
      <c r="C391" s="10">
        <f t="shared" si="27"/>
        <v>0</v>
      </c>
      <c r="D391" s="11">
        <f t="shared" si="24"/>
        <v>0</v>
      </c>
      <c r="E391" s="12">
        <f t="shared" si="25"/>
        <v>0</v>
      </c>
      <c r="F391" s="13">
        <f t="shared" si="26"/>
        <v>0</v>
      </c>
    </row>
    <row r="392" spans="2:6" s="16" customFormat="1" x14ac:dyDescent="0.25">
      <c r="B392" s="9">
        <f>+IF(MAX(B$7:B391)=$F$2,"",B391+1)</f>
        <v>385</v>
      </c>
      <c r="C392" s="10">
        <f t="shared" si="27"/>
        <v>0</v>
      </c>
      <c r="D392" s="11">
        <f t="shared" si="24"/>
        <v>0</v>
      </c>
      <c r="E392" s="12">
        <f t="shared" si="25"/>
        <v>0</v>
      </c>
      <c r="F392" s="13">
        <f t="shared" si="26"/>
        <v>0</v>
      </c>
    </row>
    <row r="393" spans="2:6" s="16" customFormat="1" x14ac:dyDescent="0.25">
      <c r="B393" s="9">
        <f>+IF(MAX(B$7:B392)=$F$2,"",B392+1)</f>
        <v>386</v>
      </c>
      <c r="C393" s="10">
        <f t="shared" si="27"/>
        <v>0</v>
      </c>
      <c r="D393" s="11">
        <f t="shared" si="24"/>
        <v>0</v>
      </c>
      <c r="E393" s="12">
        <f t="shared" si="25"/>
        <v>0</v>
      </c>
      <c r="F393" s="13">
        <f t="shared" si="26"/>
        <v>0</v>
      </c>
    </row>
    <row r="394" spans="2:6" s="16" customFormat="1" x14ac:dyDescent="0.25">
      <c r="B394" s="9">
        <f>+IF(MAX(B$7:B393)=$F$2,"",B393+1)</f>
        <v>387</v>
      </c>
      <c r="C394" s="10">
        <f t="shared" si="27"/>
        <v>0</v>
      </c>
      <c r="D394" s="11">
        <f t="shared" si="24"/>
        <v>0</v>
      </c>
      <c r="E394" s="12">
        <f t="shared" si="25"/>
        <v>0</v>
      </c>
      <c r="F394" s="13">
        <f t="shared" si="26"/>
        <v>0</v>
      </c>
    </row>
    <row r="395" spans="2:6" s="16" customFormat="1" x14ac:dyDescent="0.25">
      <c r="B395" s="9">
        <f>+IF(MAX(B$7:B394)=$F$2,"",B394+1)</f>
        <v>388</v>
      </c>
      <c r="C395" s="10">
        <f t="shared" si="27"/>
        <v>0</v>
      </c>
      <c r="D395" s="11">
        <f t="shared" si="24"/>
        <v>0</v>
      </c>
      <c r="E395" s="12">
        <f t="shared" si="25"/>
        <v>0</v>
      </c>
      <c r="F395" s="13">
        <f t="shared" si="26"/>
        <v>0</v>
      </c>
    </row>
    <row r="396" spans="2:6" s="16" customFormat="1" x14ac:dyDescent="0.25">
      <c r="B396" s="9">
        <f>+IF(MAX(B$7:B395)=$F$2,"",B395+1)</f>
        <v>389</v>
      </c>
      <c r="C396" s="10">
        <f t="shared" si="27"/>
        <v>0</v>
      </c>
      <c r="D396" s="11">
        <f t="shared" si="24"/>
        <v>0</v>
      </c>
      <c r="E396" s="12">
        <f t="shared" si="25"/>
        <v>0</v>
      </c>
      <c r="F396" s="13">
        <f t="shared" si="26"/>
        <v>0</v>
      </c>
    </row>
    <row r="397" spans="2:6" s="16" customFormat="1" x14ac:dyDescent="0.25">
      <c r="B397" s="9">
        <f>+IF(MAX(B$7:B396)=$F$2,"",B396+1)</f>
        <v>390</v>
      </c>
      <c r="C397" s="10">
        <f t="shared" si="27"/>
        <v>0</v>
      </c>
      <c r="D397" s="11">
        <f t="shared" si="24"/>
        <v>0</v>
      </c>
      <c r="E397" s="12">
        <f t="shared" si="25"/>
        <v>0</v>
      </c>
      <c r="F397" s="13">
        <f t="shared" si="26"/>
        <v>0</v>
      </c>
    </row>
    <row r="398" spans="2:6" s="16" customFormat="1" x14ac:dyDescent="0.25">
      <c r="B398" s="9">
        <f>+IF(MAX(B$7:B397)=$F$2,"",B397+1)</f>
        <v>391</v>
      </c>
      <c r="C398" s="10">
        <f t="shared" si="27"/>
        <v>0</v>
      </c>
      <c r="D398" s="11">
        <f t="shared" si="24"/>
        <v>0</v>
      </c>
      <c r="E398" s="12">
        <f t="shared" si="25"/>
        <v>0</v>
      </c>
      <c r="F398" s="13">
        <f t="shared" si="26"/>
        <v>0</v>
      </c>
    </row>
    <row r="399" spans="2:6" s="16" customFormat="1" x14ac:dyDescent="0.25">
      <c r="B399" s="9">
        <f>+IF(MAX(B$7:B398)=$F$2,"",B398+1)</f>
        <v>392</v>
      </c>
      <c r="C399" s="10">
        <f t="shared" si="27"/>
        <v>0</v>
      </c>
      <c r="D399" s="11">
        <f t="shared" si="24"/>
        <v>0</v>
      </c>
      <c r="E399" s="12">
        <f t="shared" si="25"/>
        <v>0</v>
      </c>
      <c r="F399" s="13">
        <f t="shared" si="26"/>
        <v>0</v>
      </c>
    </row>
    <row r="400" spans="2:6" s="16" customFormat="1" x14ac:dyDescent="0.25">
      <c r="B400" s="9">
        <f>+IF(MAX(B$7:B399)=$F$2,"",B399+1)</f>
        <v>393</v>
      </c>
      <c r="C400" s="10">
        <f t="shared" si="27"/>
        <v>0</v>
      </c>
      <c r="D400" s="11">
        <f t="shared" si="24"/>
        <v>0</v>
      </c>
      <c r="E400" s="12">
        <f t="shared" si="25"/>
        <v>0</v>
      </c>
      <c r="F400" s="13">
        <f t="shared" si="26"/>
        <v>0</v>
      </c>
    </row>
    <row r="401" spans="2:6" s="16" customFormat="1" x14ac:dyDescent="0.25">
      <c r="B401" s="9">
        <f>+IF(MAX(B$7:B400)=$F$2,"",B400+1)</f>
        <v>394</v>
      </c>
      <c r="C401" s="10">
        <f t="shared" si="27"/>
        <v>0</v>
      </c>
      <c r="D401" s="11">
        <f t="shared" si="24"/>
        <v>0</v>
      </c>
      <c r="E401" s="12">
        <f t="shared" si="25"/>
        <v>0</v>
      </c>
      <c r="F401" s="13">
        <f t="shared" si="26"/>
        <v>0</v>
      </c>
    </row>
    <row r="402" spans="2:6" s="16" customFormat="1" x14ac:dyDescent="0.25">
      <c r="B402" s="9">
        <f>+IF(MAX(B$7:B401)=$F$2,"",B401+1)</f>
        <v>395</v>
      </c>
      <c r="C402" s="10">
        <f t="shared" si="27"/>
        <v>0</v>
      </c>
      <c r="D402" s="11">
        <f t="shared" si="24"/>
        <v>0</v>
      </c>
      <c r="E402" s="12">
        <f t="shared" si="25"/>
        <v>0</v>
      </c>
      <c r="F402" s="13">
        <f t="shared" si="26"/>
        <v>0</v>
      </c>
    </row>
    <row r="403" spans="2:6" s="16" customFormat="1" x14ac:dyDescent="0.25">
      <c r="B403" s="9">
        <f>+IF(MAX(B$7:B402)=$F$2,"",B402+1)</f>
        <v>396</v>
      </c>
      <c r="C403" s="10">
        <f t="shared" si="27"/>
        <v>0</v>
      </c>
      <c r="D403" s="11">
        <f t="shared" si="24"/>
        <v>0</v>
      </c>
      <c r="E403" s="12">
        <f t="shared" si="25"/>
        <v>0</v>
      </c>
      <c r="F403" s="13">
        <f t="shared" si="26"/>
        <v>0</v>
      </c>
    </row>
    <row r="404" spans="2:6" s="16" customFormat="1" x14ac:dyDescent="0.25">
      <c r="B404" s="9">
        <f>+IF(MAX(B$7:B403)=$F$2,"",B403+1)</f>
        <v>397</v>
      </c>
      <c r="C404" s="10">
        <f t="shared" si="27"/>
        <v>0</v>
      </c>
      <c r="D404" s="11">
        <f t="shared" si="24"/>
        <v>0</v>
      </c>
      <c r="E404" s="12">
        <f t="shared" si="25"/>
        <v>0</v>
      </c>
      <c r="F404" s="13">
        <f t="shared" si="26"/>
        <v>0</v>
      </c>
    </row>
    <row r="405" spans="2:6" s="16" customFormat="1" x14ac:dyDescent="0.25">
      <c r="B405" s="9">
        <f>+IF(MAX(B$7:B404)=$F$2,"",B404+1)</f>
        <v>398</v>
      </c>
      <c r="C405" s="10">
        <f t="shared" si="27"/>
        <v>0</v>
      </c>
      <c r="D405" s="11">
        <f t="shared" si="24"/>
        <v>0</v>
      </c>
      <c r="E405" s="12">
        <f t="shared" si="25"/>
        <v>0</v>
      </c>
      <c r="F405" s="13">
        <f t="shared" si="26"/>
        <v>0</v>
      </c>
    </row>
    <row r="406" spans="2:6" s="16" customFormat="1" x14ac:dyDescent="0.25">
      <c r="B406" s="9">
        <f>+IF(MAX(B$7:B405)=$F$2,"",B405+1)</f>
        <v>399</v>
      </c>
      <c r="C406" s="10">
        <f t="shared" si="27"/>
        <v>0</v>
      </c>
      <c r="D406" s="11">
        <f t="shared" si="24"/>
        <v>0</v>
      </c>
      <c r="E406" s="12">
        <f t="shared" si="25"/>
        <v>0</v>
      </c>
      <c r="F406" s="13">
        <f t="shared" si="26"/>
        <v>0</v>
      </c>
    </row>
    <row r="407" spans="2:6" s="16" customFormat="1" x14ac:dyDescent="0.25">
      <c r="B407" s="9">
        <f>+IF(MAX(B$7:B406)=$F$2,"",B406+1)</f>
        <v>400</v>
      </c>
      <c r="C407" s="10">
        <f t="shared" si="27"/>
        <v>0</v>
      </c>
      <c r="D407" s="11">
        <f t="shared" si="24"/>
        <v>0</v>
      </c>
      <c r="E407" s="12">
        <f t="shared" si="25"/>
        <v>0</v>
      </c>
      <c r="F407" s="13">
        <f t="shared" si="26"/>
        <v>0</v>
      </c>
    </row>
    <row r="408" spans="2:6" s="16" customFormat="1" x14ac:dyDescent="0.25">
      <c r="B408" s="9">
        <f>+IF(MAX(B$7:B407)=$F$2,"",B407+1)</f>
        <v>401</v>
      </c>
      <c r="C408" s="10">
        <f t="shared" si="27"/>
        <v>0</v>
      </c>
      <c r="D408" s="11">
        <f t="shared" si="24"/>
        <v>0</v>
      </c>
      <c r="E408" s="12">
        <f t="shared" si="25"/>
        <v>0</v>
      </c>
      <c r="F408" s="13">
        <f t="shared" si="26"/>
        <v>0</v>
      </c>
    </row>
    <row r="409" spans="2:6" s="16" customFormat="1" x14ac:dyDescent="0.25">
      <c r="B409" s="9">
        <f>+IF(MAX(B$7:B408)=$F$2,"",B408+1)</f>
        <v>402</v>
      </c>
      <c r="C409" s="10">
        <f t="shared" si="27"/>
        <v>0</v>
      </c>
      <c r="D409" s="11">
        <f t="shared" si="24"/>
        <v>0</v>
      </c>
      <c r="E409" s="12">
        <f t="shared" si="25"/>
        <v>0</v>
      </c>
      <c r="F409" s="13">
        <f t="shared" si="26"/>
        <v>0</v>
      </c>
    </row>
    <row r="410" spans="2:6" s="16" customFormat="1" x14ac:dyDescent="0.25">
      <c r="B410" s="9">
        <f>+IF(MAX(B$7:B409)=$F$2,"",B409+1)</f>
        <v>403</v>
      </c>
      <c r="C410" s="10">
        <f t="shared" si="27"/>
        <v>0</v>
      </c>
      <c r="D410" s="11">
        <f t="shared" si="24"/>
        <v>0</v>
      </c>
      <c r="E410" s="12">
        <f t="shared" si="25"/>
        <v>0</v>
      </c>
      <c r="F410" s="13">
        <f t="shared" si="26"/>
        <v>0</v>
      </c>
    </row>
    <row r="411" spans="2:6" s="16" customFormat="1" x14ac:dyDescent="0.25">
      <c r="B411" s="9">
        <f>+IF(MAX(B$7:B410)=$F$2,"",B410+1)</f>
        <v>404</v>
      </c>
      <c r="C411" s="10">
        <f t="shared" si="27"/>
        <v>0</v>
      </c>
      <c r="D411" s="11">
        <f t="shared" si="24"/>
        <v>0</v>
      </c>
      <c r="E411" s="12">
        <f t="shared" si="25"/>
        <v>0</v>
      </c>
      <c r="F411" s="13">
        <f t="shared" si="26"/>
        <v>0</v>
      </c>
    </row>
    <row r="412" spans="2:6" s="16" customFormat="1" x14ac:dyDescent="0.25">
      <c r="B412" s="9">
        <f>+IF(MAX(B$7:B411)=$F$2,"",B411+1)</f>
        <v>405</v>
      </c>
      <c r="C412" s="10">
        <f t="shared" si="27"/>
        <v>0</v>
      </c>
      <c r="D412" s="11">
        <f t="shared" si="24"/>
        <v>0</v>
      </c>
      <c r="E412" s="12">
        <f t="shared" si="25"/>
        <v>0</v>
      </c>
      <c r="F412" s="13">
        <f t="shared" si="26"/>
        <v>0</v>
      </c>
    </row>
    <row r="413" spans="2:6" s="16" customFormat="1" x14ac:dyDescent="0.25">
      <c r="B413" s="9">
        <f>+IF(MAX(B$7:B412)=$F$2,"",B412+1)</f>
        <v>406</v>
      </c>
      <c r="C413" s="10">
        <f t="shared" si="27"/>
        <v>0</v>
      </c>
      <c r="D413" s="11">
        <f t="shared" si="24"/>
        <v>0</v>
      </c>
      <c r="E413" s="12">
        <f t="shared" si="25"/>
        <v>0</v>
      </c>
      <c r="F413" s="13">
        <f t="shared" si="26"/>
        <v>0</v>
      </c>
    </row>
    <row r="414" spans="2:6" s="16" customFormat="1" x14ac:dyDescent="0.25">
      <c r="B414" s="9">
        <f>+IF(MAX(B$7:B413)=$F$2,"",B413+1)</f>
        <v>407</v>
      </c>
      <c r="C414" s="10">
        <f t="shared" si="27"/>
        <v>0</v>
      </c>
      <c r="D414" s="11">
        <f t="shared" si="24"/>
        <v>0</v>
      </c>
      <c r="E414" s="12">
        <f t="shared" si="25"/>
        <v>0</v>
      </c>
      <c r="F414" s="13">
        <f t="shared" si="26"/>
        <v>0</v>
      </c>
    </row>
    <row r="415" spans="2:6" s="16" customFormat="1" x14ac:dyDescent="0.25">
      <c r="B415" s="9">
        <f>+IF(MAX(B$7:B414)=$F$2,"",B414+1)</f>
        <v>408</v>
      </c>
      <c r="C415" s="10">
        <f t="shared" si="27"/>
        <v>0</v>
      </c>
      <c r="D415" s="11">
        <f t="shared" si="24"/>
        <v>0</v>
      </c>
      <c r="E415" s="12">
        <f t="shared" si="25"/>
        <v>0</v>
      </c>
      <c r="F415" s="13">
        <f t="shared" si="26"/>
        <v>0</v>
      </c>
    </row>
    <row r="416" spans="2:6" s="16" customFormat="1" x14ac:dyDescent="0.25">
      <c r="B416" s="9">
        <f>+IF(MAX(B$7:B415)=$F$2,"",B415+1)</f>
        <v>409</v>
      </c>
      <c r="C416" s="10">
        <f t="shared" si="27"/>
        <v>0</v>
      </c>
      <c r="D416" s="11">
        <f t="shared" si="24"/>
        <v>0</v>
      </c>
      <c r="E416" s="12">
        <f t="shared" si="25"/>
        <v>0</v>
      </c>
      <c r="F416" s="13">
        <f t="shared" si="26"/>
        <v>0</v>
      </c>
    </row>
    <row r="417" spans="2:6" s="16" customFormat="1" x14ac:dyDescent="0.25">
      <c r="B417" s="9">
        <f>+IF(MAX(B$7:B416)=$F$2,"",B416+1)</f>
        <v>410</v>
      </c>
      <c r="C417" s="10">
        <f t="shared" si="27"/>
        <v>0</v>
      </c>
      <c r="D417" s="11">
        <f t="shared" si="24"/>
        <v>0</v>
      </c>
      <c r="E417" s="12">
        <f t="shared" si="25"/>
        <v>0</v>
      </c>
      <c r="F417" s="13">
        <f t="shared" si="26"/>
        <v>0</v>
      </c>
    </row>
    <row r="418" spans="2:6" s="16" customFormat="1" x14ac:dyDescent="0.25">
      <c r="B418" s="9">
        <f>+IF(MAX(B$7:B417)=$F$2,"",B417+1)</f>
        <v>411</v>
      </c>
      <c r="C418" s="10">
        <f t="shared" si="27"/>
        <v>0</v>
      </c>
      <c r="D418" s="11">
        <f t="shared" si="24"/>
        <v>0</v>
      </c>
      <c r="E418" s="12">
        <f t="shared" si="25"/>
        <v>0</v>
      </c>
      <c r="F418" s="13">
        <f t="shared" si="26"/>
        <v>0</v>
      </c>
    </row>
    <row r="419" spans="2:6" s="16" customFormat="1" x14ac:dyDescent="0.25">
      <c r="B419" s="9">
        <f>+IF(MAX(B$7:B418)=$F$2,"",B418+1)</f>
        <v>412</v>
      </c>
      <c r="C419" s="10">
        <f t="shared" si="27"/>
        <v>0</v>
      </c>
      <c r="D419" s="11">
        <f t="shared" si="24"/>
        <v>0</v>
      </c>
      <c r="E419" s="12">
        <f t="shared" si="25"/>
        <v>0</v>
      </c>
      <c r="F419" s="13">
        <f t="shared" si="26"/>
        <v>0</v>
      </c>
    </row>
    <row r="420" spans="2:6" s="16" customFormat="1" x14ac:dyDescent="0.25">
      <c r="B420" s="9">
        <f>+IF(MAX(B$7:B419)=$F$2,"",B419+1)</f>
        <v>413</v>
      </c>
      <c r="C420" s="10">
        <f t="shared" si="27"/>
        <v>0</v>
      </c>
      <c r="D420" s="11">
        <f t="shared" si="24"/>
        <v>0</v>
      </c>
      <c r="E420" s="12">
        <f t="shared" si="25"/>
        <v>0</v>
      </c>
      <c r="F420" s="13">
        <f t="shared" si="26"/>
        <v>0</v>
      </c>
    </row>
    <row r="421" spans="2:6" s="16" customFormat="1" x14ac:dyDescent="0.25">
      <c r="B421" s="9">
        <f>+IF(MAX(B$7:B420)=$F$2,"",B420+1)</f>
        <v>414</v>
      </c>
      <c r="C421" s="10">
        <f t="shared" si="27"/>
        <v>0</v>
      </c>
      <c r="D421" s="11">
        <f t="shared" si="24"/>
        <v>0</v>
      </c>
      <c r="E421" s="12">
        <f t="shared" si="25"/>
        <v>0</v>
      </c>
      <c r="F421" s="13">
        <f t="shared" si="26"/>
        <v>0</v>
      </c>
    </row>
    <row r="422" spans="2:6" s="16" customFormat="1" x14ac:dyDescent="0.25">
      <c r="B422" s="9">
        <f>+IF(MAX(B$7:B421)=$F$2,"",B421+1)</f>
        <v>415</v>
      </c>
      <c r="C422" s="10">
        <f t="shared" si="27"/>
        <v>0</v>
      </c>
      <c r="D422" s="11">
        <f t="shared" si="24"/>
        <v>0</v>
      </c>
      <c r="E422" s="12">
        <f t="shared" si="25"/>
        <v>0</v>
      </c>
      <c r="F422" s="13">
        <f t="shared" si="26"/>
        <v>0</v>
      </c>
    </row>
    <row r="423" spans="2:6" s="16" customFormat="1" x14ac:dyDescent="0.25">
      <c r="B423" s="9">
        <f>+IF(MAX(B$7:B422)=$F$2,"",B422+1)</f>
        <v>416</v>
      </c>
      <c r="C423" s="10">
        <f t="shared" si="27"/>
        <v>0</v>
      </c>
      <c r="D423" s="11">
        <f t="shared" si="24"/>
        <v>0</v>
      </c>
      <c r="E423" s="12">
        <f t="shared" si="25"/>
        <v>0</v>
      </c>
      <c r="F423" s="13">
        <f t="shared" si="26"/>
        <v>0</v>
      </c>
    </row>
    <row r="424" spans="2:6" s="16" customFormat="1" x14ac:dyDescent="0.25">
      <c r="B424" s="9">
        <f>+IF(MAX(B$7:B423)=$F$2,"",B423+1)</f>
        <v>417</v>
      </c>
      <c r="C424" s="10">
        <f t="shared" si="27"/>
        <v>0</v>
      </c>
      <c r="D424" s="11">
        <f t="shared" si="24"/>
        <v>0</v>
      </c>
      <c r="E424" s="12">
        <f t="shared" si="25"/>
        <v>0</v>
      </c>
      <c r="F424" s="13">
        <f t="shared" si="26"/>
        <v>0</v>
      </c>
    </row>
    <row r="425" spans="2:6" s="16" customFormat="1" x14ac:dyDescent="0.25">
      <c r="B425" s="9">
        <f>+IF(MAX(B$7:B424)=$F$2,"",B424+1)</f>
        <v>418</v>
      </c>
      <c r="C425" s="10">
        <f t="shared" si="27"/>
        <v>0</v>
      </c>
      <c r="D425" s="11">
        <f t="shared" si="24"/>
        <v>0</v>
      </c>
      <c r="E425" s="12">
        <f t="shared" si="25"/>
        <v>0</v>
      </c>
      <c r="F425" s="13">
        <f t="shared" si="26"/>
        <v>0</v>
      </c>
    </row>
    <row r="426" spans="2:6" s="16" customFormat="1" x14ac:dyDescent="0.25">
      <c r="B426" s="9">
        <f>+IF(MAX(B$7:B425)=$F$2,"",B425+1)</f>
        <v>419</v>
      </c>
      <c r="C426" s="10">
        <f t="shared" si="27"/>
        <v>0</v>
      </c>
      <c r="D426" s="11">
        <f t="shared" si="24"/>
        <v>0</v>
      </c>
      <c r="E426" s="12">
        <f t="shared" si="25"/>
        <v>0</v>
      </c>
      <c r="F426" s="13">
        <f t="shared" si="26"/>
        <v>0</v>
      </c>
    </row>
    <row r="427" spans="2:6" s="16" customFormat="1" x14ac:dyDescent="0.25">
      <c r="B427" s="9">
        <f>+IF(MAX(B$7:B426)=$F$2,"",B426+1)</f>
        <v>420</v>
      </c>
      <c r="C427" s="10">
        <f t="shared" si="27"/>
        <v>0</v>
      </c>
      <c r="D427" s="11">
        <f t="shared" si="24"/>
        <v>0</v>
      </c>
      <c r="E427" s="12">
        <f t="shared" si="25"/>
        <v>0</v>
      </c>
      <c r="F427" s="13">
        <f t="shared" si="26"/>
        <v>0</v>
      </c>
    </row>
    <row r="428" spans="2:6" s="16" customFormat="1" x14ac:dyDescent="0.25">
      <c r="B428" s="9">
        <f>+IF(MAX(B$7:B427)=$F$2,"",B427+1)</f>
        <v>421</v>
      </c>
      <c r="C428" s="10">
        <f t="shared" si="27"/>
        <v>0</v>
      </c>
      <c r="D428" s="11">
        <f t="shared" si="24"/>
        <v>0</v>
      </c>
      <c r="E428" s="12">
        <f t="shared" si="25"/>
        <v>0</v>
      </c>
      <c r="F428" s="13">
        <f t="shared" si="26"/>
        <v>0</v>
      </c>
    </row>
    <row r="429" spans="2:6" s="16" customFormat="1" x14ac:dyDescent="0.25">
      <c r="B429" s="9">
        <f>+IF(MAX(B$7:B428)=$F$2,"",B428+1)</f>
        <v>422</v>
      </c>
      <c r="C429" s="10">
        <f t="shared" si="27"/>
        <v>0</v>
      </c>
      <c r="D429" s="11">
        <f t="shared" si="24"/>
        <v>0</v>
      </c>
      <c r="E429" s="12">
        <f t="shared" si="25"/>
        <v>0</v>
      </c>
      <c r="F429" s="13">
        <f t="shared" si="26"/>
        <v>0</v>
      </c>
    </row>
    <row r="430" spans="2:6" s="16" customFormat="1" x14ac:dyDescent="0.25">
      <c r="B430" s="9">
        <f>+IF(MAX(B$7:B429)=$F$2,"",B429+1)</f>
        <v>423</v>
      </c>
      <c r="C430" s="10">
        <f t="shared" si="27"/>
        <v>0</v>
      </c>
      <c r="D430" s="11">
        <f t="shared" si="24"/>
        <v>0</v>
      </c>
      <c r="E430" s="12">
        <f t="shared" si="25"/>
        <v>0</v>
      </c>
      <c r="F430" s="13">
        <f t="shared" si="26"/>
        <v>0</v>
      </c>
    </row>
    <row r="431" spans="2:6" s="16" customFormat="1" x14ac:dyDescent="0.25">
      <c r="B431" s="9">
        <f>+IF(MAX(B$7:B430)=$F$2,"",B430+1)</f>
        <v>424</v>
      </c>
      <c r="C431" s="10">
        <f t="shared" si="27"/>
        <v>0</v>
      </c>
      <c r="D431" s="11">
        <f t="shared" si="24"/>
        <v>0</v>
      </c>
      <c r="E431" s="12">
        <f t="shared" si="25"/>
        <v>0</v>
      </c>
      <c r="F431" s="13">
        <f t="shared" si="26"/>
        <v>0</v>
      </c>
    </row>
    <row r="432" spans="2:6" s="16" customFormat="1" x14ac:dyDescent="0.25">
      <c r="B432" s="9">
        <f>+IF(MAX(B$7:B431)=$F$2,"",B431+1)</f>
        <v>425</v>
      </c>
      <c r="C432" s="10">
        <f t="shared" si="27"/>
        <v>0</v>
      </c>
      <c r="D432" s="11">
        <f t="shared" ref="D432:D495" si="28">+IF(B432="","",IF(B432&gt;$F$2,0,IF(B432=$F$2,C431,IF($E$609="francese",F432-E432,$C$7/$F$2))))</f>
        <v>0</v>
      </c>
      <c r="E432" s="12">
        <f t="shared" ref="E432:E495" si="29">+IF(B432="","",ROUND(C431*$D$4/$D$3,2))</f>
        <v>0</v>
      </c>
      <c r="F432" s="13">
        <f t="shared" ref="F432:F495" si="30">IF(B432="","",IF(B432&gt;$F$2,0,IF($E$609="francese",-PMT($D$4/$D$3,$F$2,$C$7,0,0),D432+E432)))</f>
        <v>0</v>
      </c>
    </row>
    <row r="433" spans="2:6" s="16" customFormat="1" x14ac:dyDescent="0.25">
      <c r="B433" s="9">
        <f>+IF(MAX(B$7:B432)=$F$2,"",B432+1)</f>
        <v>426</v>
      </c>
      <c r="C433" s="10">
        <f t="shared" ref="C433:C496" si="31">+IF(B433="","",C432-D433)</f>
        <v>0</v>
      </c>
      <c r="D433" s="11">
        <f t="shared" si="28"/>
        <v>0</v>
      </c>
      <c r="E433" s="12">
        <f t="shared" si="29"/>
        <v>0</v>
      </c>
      <c r="F433" s="13">
        <f t="shared" si="30"/>
        <v>0</v>
      </c>
    </row>
    <row r="434" spans="2:6" s="16" customFormat="1" x14ac:dyDescent="0.25">
      <c r="B434" s="9">
        <f>+IF(MAX(B$7:B433)=$F$2,"",B433+1)</f>
        <v>427</v>
      </c>
      <c r="C434" s="10">
        <f t="shared" si="31"/>
        <v>0</v>
      </c>
      <c r="D434" s="11">
        <f t="shared" si="28"/>
        <v>0</v>
      </c>
      <c r="E434" s="12">
        <f t="shared" si="29"/>
        <v>0</v>
      </c>
      <c r="F434" s="13">
        <f t="shared" si="30"/>
        <v>0</v>
      </c>
    </row>
    <row r="435" spans="2:6" s="16" customFormat="1" x14ac:dyDescent="0.25">
      <c r="B435" s="9">
        <f>+IF(MAX(B$7:B434)=$F$2,"",B434+1)</f>
        <v>428</v>
      </c>
      <c r="C435" s="10">
        <f t="shared" si="31"/>
        <v>0</v>
      </c>
      <c r="D435" s="11">
        <f t="shared" si="28"/>
        <v>0</v>
      </c>
      <c r="E435" s="12">
        <f t="shared" si="29"/>
        <v>0</v>
      </c>
      <c r="F435" s="13">
        <f t="shared" si="30"/>
        <v>0</v>
      </c>
    </row>
    <row r="436" spans="2:6" s="16" customFormat="1" x14ac:dyDescent="0.25">
      <c r="B436" s="9">
        <f>+IF(MAX(B$7:B435)=$F$2,"",B435+1)</f>
        <v>429</v>
      </c>
      <c r="C436" s="10">
        <f t="shared" si="31"/>
        <v>0</v>
      </c>
      <c r="D436" s="11">
        <f t="shared" si="28"/>
        <v>0</v>
      </c>
      <c r="E436" s="12">
        <f t="shared" si="29"/>
        <v>0</v>
      </c>
      <c r="F436" s="13">
        <f t="shared" si="30"/>
        <v>0</v>
      </c>
    </row>
    <row r="437" spans="2:6" s="16" customFormat="1" x14ac:dyDescent="0.25">
      <c r="B437" s="9">
        <f>+IF(MAX(B$7:B436)=$F$2,"",B436+1)</f>
        <v>430</v>
      </c>
      <c r="C437" s="10">
        <f t="shared" si="31"/>
        <v>0</v>
      </c>
      <c r="D437" s="11">
        <f t="shared" si="28"/>
        <v>0</v>
      </c>
      <c r="E437" s="12">
        <f t="shared" si="29"/>
        <v>0</v>
      </c>
      <c r="F437" s="13">
        <f t="shared" si="30"/>
        <v>0</v>
      </c>
    </row>
    <row r="438" spans="2:6" s="16" customFormat="1" x14ac:dyDescent="0.25">
      <c r="B438" s="9">
        <f>+IF(MAX(B$7:B437)=$F$2,"",B437+1)</f>
        <v>431</v>
      </c>
      <c r="C438" s="10">
        <f t="shared" si="31"/>
        <v>0</v>
      </c>
      <c r="D438" s="11">
        <f t="shared" si="28"/>
        <v>0</v>
      </c>
      <c r="E438" s="12">
        <f t="shared" si="29"/>
        <v>0</v>
      </c>
      <c r="F438" s="13">
        <f t="shared" si="30"/>
        <v>0</v>
      </c>
    </row>
    <row r="439" spans="2:6" s="16" customFormat="1" x14ac:dyDescent="0.25">
      <c r="B439" s="9">
        <f>+IF(MAX(B$7:B438)=$F$2,"",B438+1)</f>
        <v>432</v>
      </c>
      <c r="C439" s="10">
        <f t="shared" si="31"/>
        <v>0</v>
      </c>
      <c r="D439" s="11">
        <f t="shared" si="28"/>
        <v>0</v>
      </c>
      <c r="E439" s="12">
        <f t="shared" si="29"/>
        <v>0</v>
      </c>
      <c r="F439" s="13">
        <f t="shared" si="30"/>
        <v>0</v>
      </c>
    </row>
    <row r="440" spans="2:6" s="16" customFormat="1" x14ac:dyDescent="0.25">
      <c r="B440" s="9">
        <f>+IF(MAX(B$7:B439)=$F$2,"",B439+1)</f>
        <v>433</v>
      </c>
      <c r="C440" s="10">
        <f t="shared" si="31"/>
        <v>0</v>
      </c>
      <c r="D440" s="11">
        <f t="shared" si="28"/>
        <v>0</v>
      </c>
      <c r="E440" s="12">
        <f t="shared" si="29"/>
        <v>0</v>
      </c>
      <c r="F440" s="13">
        <f t="shared" si="30"/>
        <v>0</v>
      </c>
    </row>
    <row r="441" spans="2:6" s="16" customFormat="1" x14ac:dyDescent="0.25">
      <c r="B441" s="9">
        <f>+IF(MAX(B$7:B440)=$F$2,"",B440+1)</f>
        <v>434</v>
      </c>
      <c r="C441" s="10">
        <f t="shared" si="31"/>
        <v>0</v>
      </c>
      <c r="D441" s="11">
        <f t="shared" si="28"/>
        <v>0</v>
      </c>
      <c r="E441" s="12">
        <f t="shared" si="29"/>
        <v>0</v>
      </c>
      <c r="F441" s="13">
        <f t="shared" si="30"/>
        <v>0</v>
      </c>
    </row>
    <row r="442" spans="2:6" s="16" customFormat="1" x14ac:dyDescent="0.25">
      <c r="B442" s="9">
        <f>+IF(MAX(B$7:B441)=$F$2,"",B441+1)</f>
        <v>435</v>
      </c>
      <c r="C442" s="10">
        <f t="shared" si="31"/>
        <v>0</v>
      </c>
      <c r="D442" s="11">
        <f t="shared" si="28"/>
        <v>0</v>
      </c>
      <c r="E442" s="12">
        <f t="shared" si="29"/>
        <v>0</v>
      </c>
      <c r="F442" s="13">
        <f t="shared" si="30"/>
        <v>0</v>
      </c>
    </row>
    <row r="443" spans="2:6" s="16" customFormat="1" x14ac:dyDescent="0.25">
      <c r="B443" s="9">
        <f>+IF(MAX(B$7:B442)=$F$2,"",B442+1)</f>
        <v>436</v>
      </c>
      <c r="C443" s="10">
        <f t="shared" si="31"/>
        <v>0</v>
      </c>
      <c r="D443" s="11">
        <f t="shared" si="28"/>
        <v>0</v>
      </c>
      <c r="E443" s="12">
        <f t="shared" si="29"/>
        <v>0</v>
      </c>
      <c r="F443" s="13">
        <f t="shared" si="30"/>
        <v>0</v>
      </c>
    </row>
    <row r="444" spans="2:6" s="16" customFormat="1" x14ac:dyDescent="0.25">
      <c r="B444" s="9">
        <f>+IF(MAX(B$7:B443)=$F$2,"",B443+1)</f>
        <v>437</v>
      </c>
      <c r="C444" s="10">
        <f t="shared" si="31"/>
        <v>0</v>
      </c>
      <c r="D444" s="11">
        <f t="shared" si="28"/>
        <v>0</v>
      </c>
      <c r="E444" s="12">
        <f t="shared" si="29"/>
        <v>0</v>
      </c>
      <c r="F444" s="13">
        <f t="shared" si="30"/>
        <v>0</v>
      </c>
    </row>
    <row r="445" spans="2:6" s="16" customFormat="1" x14ac:dyDescent="0.25">
      <c r="B445" s="9">
        <f>+IF(MAX(B$7:B444)=$F$2,"",B444+1)</f>
        <v>438</v>
      </c>
      <c r="C445" s="10">
        <f t="shared" si="31"/>
        <v>0</v>
      </c>
      <c r="D445" s="11">
        <f t="shared" si="28"/>
        <v>0</v>
      </c>
      <c r="E445" s="12">
        <f t="shared" si="29"/>
        <v>0</v>
      </c>
      <c r="F445" s="13">
        <f t="shared" si="30"/>
        <v>0</v>
      </c>
    </row>
    <row r="446" spans="2:6" s="16" customFormat="1" x14ac:dyDescent="0.25">
      <c r="B446" s="9">
        <f>+IF(MAX(B$7:B445)=$F$2,"",B445+1)</f>
        <v>439</v>
      </c>
      <c r="C446" s="10">
        <f t="shared" si="31"/>
        <v>0</v>
      </c>
      <c r="D446" s="11">
        <f t="shared" si="28"/>
        <v>0</v>
      </c>
      <c r="E446" s="12">
        <f t="shared" si="29"/>
        <v>0</v>
      </c>
      <c r="F446" s="13">
        <f t="shared" si="30"/>
        <v>0</v>
      </c>
    </row>
    <row r="447" spans="2:6" s="16" customFormat="1" x14ac:dyDescent="0.25">
      <c r="B447" s="9">
        <f>+IF(MAX(B$7:B446)=$F$2,"",B446+1)</f>
        <v>440</v>
      </c>
      <c r="C447" s="10">
        <f t="shared" si="31"/>
        <v>0</v>
      </c>
      <c r="D447" s="11">
        <f t="shared" si="28"/>
        <v>0</v>
      </c>
      <c r="E447" s="12">
        <f t="shared" si="29"/>
        <v>0</v>
      </c>
      <c r="F447" s="13">
        <f t="shared" si="30"/>
        <v>0</v>
      </c>
    </row>
    <row r="448" spans="2:6" s="16" customFormat="1" x14ac:dyDescent="0.25">
      <c r="B448" s="9">
        <f>+IF(MAX(B$7:B447)=$F$2,"",B447+1)</f>
        <v>441</v>
      </c>
      <c r="C448" s="10">
        <f t="shared" si="31"/>
        <v>0</v>
      </c>
      <c r="D448" s="11">
        <f t="shared" si="28"/>
        <v>0</v>
      </c>
      <c r="E448" s="12">
        <f t="shared" si="29"/>
        <v>0</v>
      </c>
      <c r="F448" s="13">
        <f t="shared" si="30"/>
        <v>0</v>
      </c>
    </row>
    <row r="449" spans="2:6" s="16" customFormat="1" x14ac:dyDescent="0.25">
      <c r="B449" s="9">
        <f>+IF(MAX(B$7:B448)=$F$2,"",B448+1)</f>
        <v>442</v>
      </c>
      <c r="C449" s="10">
        <f t="shared" si="31"/>
        <v>0</v>
      </c>
      <c r="D449" s="11">
        <f t="shared" si="28"/>
        <v>0</v>
      </c>
      <c r="E449" s="12">
        <f t="shared" si="29"/>
        <v>0</v>
      </c>
      <c r="F449" s="13">
        <f t="shared" si="30"/>
        <v>0</v>
      </c>
    </row>
    <row r="450" spans="2:6" s="16" customFormat="1" x14ac:dyDescent="0.25">
      <c r="B450" s="9">
        <f>+IF(MAX(B$7:B449)=$F$2,"",B449+1)</f>
        <v>443</v>
      </c>
      <c r="C450" s="10">
        <f t="shared" si="31"/>
        <v>0</v>
      </c>
      <c r="D450" s="11">
        <f t="shared" si="28"/>
        <v>0</v>
      </c>
      <c r="E450" s="12">
        <f t="shared" si="29"/>
        <v>0</v>
      </c>
      <c r="F450" s="13">
        <f t="shared" si="30"/>
        <v>0</v>
      </c>
    </row>
    <row r="451" spans="2:6" s="16" customFormat="1" x14ac:dyDescent="0.25">
      <c r="B451" s="9">
        <f>+IF(MAX(B$7:B450)=$F$2,"",B450+1)</f>
        <v>444</v>
      </c>
      <c r="C451" s="10">
        <f t="shared" si="31"/>
        <v>0</v>
      </c>
      <c r="D451" s="11">
        <f t="shared" si="28"/>
        <v>0</v>
      </c>
      <c r="E451" s="12">
        <f t="shared" si="29"/>
        <v>0</v>
      </c>
      <c r="F451" s="13">
        <f t="shared" si="30"/>
        <v>0</v>
      </c>
    </row>
    <row r="452" spans="2:6" s="16" customFormat="1" x14ac:dyDescent="0.25">
      <c r="B452" s="9">
        <f>+IF(MAX(B$7:B451)=$F$2,"",B451+1)</f>
        <v>445</v>
      </c>
      <c r="C452" s="10">
        <f t="shared" si="31"/>
        <v>0</v>
      </c>
      <c r="D452" s="11">
        <f t="shared" si="28"/>
        <v>0</v>
      </c>
      <c r="E452" s="12">
        <f t="shared" si="29"/>
        <v>0</v>
      </c>
      <c r="F452" s="13">
        <f t="shared" si="30"/>
        <v>0</v>
      </c>
    </row>
    <row r="453" spans="2:6" s="16" customFormat="1" x14ac:dyDescent="0.25">
      <c r="B453" s="9">
        <f>+IF(MAX(B$7:B452)=$F$2,"",B452+1)</f>
        <v>446</v>
      </c>
      <c r="C453" s="10">
        <f t="shared" si="31"/>
        <v>0</v>
      </c>
      <c r="D453" s="11">
        <f t="shared" si="28"/>
        <v>0</v>
      </c>
      <c r="E453" s="12">
        <f t="shared" si="29"/>
        <v>0</v>
      </c>
      <c r="F453" s="13">
        <f t="shared" si="30"/>
        <v>0</v>
      </c>
    </row>
    <row r="454" spans="2:6" s="16" customFormat="1" x14ac:dyDescent="0.25">
      <c r="B454" s="9">
        <f>+IF(MAX(B$7:B453)=$F$2,"",B453+1)</f>
        <v>447</v>
      </c>
      <c r="C454" s="10">
        <f t="shared" si="31"/>
        <v>0</v>
      </c>
      <c r="D454" s="11">
        <f t="shared" si="28"/>
        <v>0</v>
      </c>
      <c r="E454" s="12">
        <f t="shared" si="29"/>
        <v>0</v>
      </c>
      <c r="F454" s="13">
        <f t="shared" si="30"/>
        <v>0</v>
      </c>
    </row>
    <row r="455" spans="2:6" s="16" customFormat="1" x14ac:dyDescent="0.25">
      <c r="B455" s="9">
        <f>+IF(MAX(B$7:B454)=$F$2,"",B454+1)</f>
        <v>448</v>
      </c>
      <c r="C455" s="10">
        <f t="shared" si="31"/>
        <v>0</v>
      </c>
      <c r="D455" s="11">
        <f t="shared" si="28"/>
        <v>0</v>
      </c>
      <c r="E455" s="12">
        <f t="shared" si="29"/>
        <v>0</v>
      </c>
      <c r="F455" s="13">
        <f t="shared" si="30"/>
        <v>0</v>
      </c>
    </row>
    <row r="456" spans="2:6" s="16" customFormat="1" x14ac:dyDescent="0.25">
      <c r="B456" s="9">
        <f>+IF(MAX(B$7:B455)=$F$2,"",B455+1)</f>
        <v>449</v>
      </c>
      <c r="C456" s="10">
        <f t="shared" si="31"/>
        <v>0</v>
      </c>
      <c r="D456" s="11">
        <f t="shared" si="28"/>
        <v>0</v>
      </c>
      <c r="E456" s="12">
        <f t="shared" si="29"/>
        <v>0</v>
      </c>
      <c r="F456" s="13">
        <f t="shared" si="30"/>
        <v>0</v>
      </c>
    </row>
    <row r="457" spans="2:6" s="16" customFormat="1" x14ac:dyDescent="0.25">
      <c r="B457" s="9">
        <f>+IF(MAX(B$7:B456)=$F$2,"",B456+1)</f>
        <v>450</v>
      </c>
      <c r="C457" s="10">
        <f t="shared" si="31"/>
        <v>0</v>
      </c>
      <c r="D457" s="11">
        <f t="shared" si="28"/>
        <v>0</v>
      </c>
      <c r="E457" s="12">
        <f t="shared" si="29"/>
        <v>0</v>
      </c>
      <c r="F457" s="13">
        <f t="shared" si="30"/>
        <v>0</v>
      </c>
    </row>
    <row r="458" spans="2:6" s="16" customFormat="1" x14ac:dyDescent="0.25">
      <c r="B458" s="9">
        <f>+IF(MAX(B$7:B457)=$F$2,"",B457+1)</f>
        <v>451</v>
      </c>
      <c r="C458" s="10">
        <f t="shared" si="31"/>
        <v>0</v>
      </c>
      <c r="D458" s="11">
        <f t="shared" si="28"/>
        <v>0</v>
      </c>
      <c r="E458" s="12">
        <f t="shared" si="29"/>
        <v>0</v>
      </c>
      <c r="F458" s="13">
        <f t="shared" si="30"/>
        <v>0</v>
      </c>
    </row>
    <row r="459" spans="2:6" s="16" customFormat="1" x14ac:dyDescent="0.25">
      <c r="B459" s="9">
        <f>+IF(MAX(B$7:B458)=$F$2,"",B458+1)</f>
        <v>452</v>
      </c>
      <c r="C459" s="10">
        <f t="shared" si="31"/>
        <v>0</v>
      </c>
      <c r="D459" s="11">
        <f t="shared" si="28"/>
        <v>0</v>
      </c>
      <c r="E459" s="12">
        <f t="shared" si="29"/>
        <v>0</v>
      </c>
      <c r="F459" s="13">
        <f t="shared" si="30"/>
        <v>0</v>
      </c>
    </row>
    <row r="460" spans="2:6" s="16" customFormat="1" x14ac:dyDescent="0.25">
      <c r="B460" s="9">
        <f>+IF(MAX(B$7:B459)=$F$2,"",B459+1)</f>
        <v>453</v>
      </c>
      <c r="C460" s="10">
        <f t="shared" si="31"/>
        <v>0</v>
      </c>
      <c r="D460" s="11">
        <f t="shared" si="28"/>
        <v>0</v>
      </c>
      <c r="E460" s="12">
        <f t="shared" si="29"/>
        <v>0</v>
      </c>
      <c r="F460" s="13">
        <f t="shared" si="30"/>
        <v>0</v>
      </c>
    </row>
    <row r="461" spans="2:6" s="16" customFormat="1" x14ac:dyDescent="0.25">
      <c r="B461" s="9">
        <f>+IF(MAX(B$7:B460)=$F$2,"",B460+1)</f>
        <v>454</v>
      </c>
      <c r="C461" s="10">
        <f t="shared" si="31"/>
        <v>0</v>
      </c>
      <c r="D461" s="11">
        <f t="shared" si="28"/>
        <v>0</v>
      </c>
      <c r="E461" s="12">
        <f t="shared" si="29"/>
        <v>0</v>
      </c>
      <c r="F461" s="13">
        <f t="shared" si="30"/>
        <v>0</v>
      </c>
    </row>
    <row r="462" spans="2:6" s="16" customFormat="1" x14ac:dyDescent="0.25">
      <c r="B462" s="9">
        <f>+IF(MAX(B$7:B461)=$F$2,"",B461+1)</f>
        <v>455</v>
      </c>
      <c r="C462" s="10">
        <f t="shared" si="31"/>
        <v>0</v>
      </c>
      <c r="D462" s="11">
        <f t="shared" si="28"/>
        <v>0</v>
      </c>
      <c r="E462" s="12">
        <f t="shared" si="29"/>
        <v>0</v>
      </c>
      <c r="F462" s="13">
        <f t="shared" si="30"/>
        <v>0</v>
      </c>
    </row>
    <row r="463" spans="2:6" s="16" customFormat="1" x14ac:dyDescent="0.25">
      <c r="B463" s="9">
        <f>+IF(MAX(B$7:B462)=$F$2,"",B462+1)</f>
        <v>456</v>
      </c>
      <c r="C463" s="10">
        <f t="shared" si="31"/>
        <v>0</v>
      </c>
      <c r="D463" s="11">
        <f t="shared" si="28"/>
        <v>0</v>
      </c>
      <c r="E463" s="12">
        <f t="shared" si="29"/>
        <v>0</v>
      </c>
      <c r="F463" s="13">
        <f t="shared" si="30"/>
        <v>0</v>
      </c>
    </row>
    <row r="464" spans="2:6" s="16" customFormat="1" x14ac:dyDescent="0.25">
      <c r="B464" s="9">
        <f>+IF(MAX(B$7:B463)=$F$2,"",B463+1)</f>
        <v>457</v>
      </c>
      <c r="C464" s="10">
        <f t="shared" si="31"/>
        <v>0</v>
      </c>
      <c r="D464" s="11">
        <f t="shared" si="28"/>
        <v>0</v>
      </c>
      <c r="E464" s="12">
        <f t="shared" si="29"/>
        <v>0</v>
      </c>
      <c r="F464" s="13">
        <f t="shared" si="30"/>
        <v>0</v>
      </c>
    </row>
    <row r="465" spans="2:6" s="16" customFormat="1" x14ac:dyDescent="0.25">
      <c r="B465" s="9">
        <f>+IF(MAX(B$7:B464)=$F$2,"",B464+1)</f>
        <v>458</v>
      </c>
      <c r="C465" s="10">
        <f t="shared" si="31"/>
        <v>0</v>
      </c>
      <c r="D465" s="11">
        <f t="shared" si="28"/>
        <v>0</v>
      </c>
      <c r="E465" s="12">
        <f t="shared" si="29"/>
        <v>0</v>
      </c>
      <c r="F465" s="13">
        <f t="shared" si="30"/>
        <v>0</v>
      </c>
    </row>
    <row r="466" spans="2:6" s="16" customFormat="1" x14ac:dyDescent="0.25">
      <c r="B466" s="9">
        <f>+IF(MAX(B$7:B465)=$F$2,"",B465+1)</f>
        <v>459</v>
      </c>
      <c r="C466" s="10">
        <f t="shared" si="31"/>
        <v>0</v>
      </c>
      <c r="D466" s="11">
        <f t="shared" si="28"/>
        <v>0</v>
      </c>
      <c r="E466" s="12">
        <f t="shared" si="29"/>
        <v>0</v>
      </c>
      <c r="F466" s="13">
        <f t="shared" si="30"/>
        <v>0</v>
      </c>
    </row>
    <row r="467" spans="2:6" s="16" customFormat="1" x14ac:dyDescent="0.25">
      <c r="B467" s="9">
        <f>+IF(MAX(B$7:B466)=$F$2,"",B466+1)</f>
        <v>460</v>
      </c>
      <c r="C467" s="10">
        <f t="shared" si="31"/>
        <v>0</v>
      </c>
      <c r="D467" s="11">
        <f t="shared" si="28"/>
        <v>0</v>
      </c>
      <c r="E467" s="12">
        <f t="shared" si="29"/>
        <v>0</v>
      </c>
      <c r="F467" s="13">
        <f t="shared" si="30"/>
        <v>0</v>
      </c>
    </row>
    <row r="468" spans="2:6" s="16" customFormat="1" x14ac:dyDescent="0.25">
      <c r="B468" s="9">
        <f>+IF(MAX(B$7:B467)=$F$2,"",B467+1)</f>
        <v>461</v>
      </c>
      <c r="C468" s="10">
        <f t="shared" si="31"/>
        <v>0</v>
      </c>
      <c r="D468" s="11">
        <f t="shared" si="28"/>
        <v>0</v>
      </c>
      <c r="E468" s="12">
        <f t="shared" si="29"/>
        <v>0</v>
      </c>
      <c r="F468" s="13">
        <f t="shared" si="30"/>
        <v>0</v>
      </c>
    </row>
    <row r="469" spans="2:6" s="16" customFormat="1" x14ac:dyDescent="0.25">
      <c r="B469" s="9">
        <f>+IF(MAX(B$7:B468)=$F$2,"",B468+1)</f>
        <v>462</v>
      </c>
      <c r="C469" s="10">
        <f t="shared" si="31"/>
        <v>0</v>
      </c>
      <c r="D469" s="11">
        <f t="shared" si="28"/>
        <v>0</v>
      </c>
      <c r="E469" s="12">
        <f t="shared" si="29"/>
        <v>0</v>
      </c>
      <c r="F469" s="13">
        <f t="shared" si="30"/>
        <v>0</v>
      </c>
    </row>
    <row r="470" spans="2:6" s="16" customFormat="1" x14ac:dyDescent="0.25">
      <c r="B470" s="9">
        <f>+IF(MAX(B$7:B469)=$F$2,"",B469+1)</f>
        <v>463</v>
      </c>
      <c r="C470" s="10">
        <f t="shared" si="31"/>
        <v>0</v>
      </c>
      <c r="D470" s="11">
        <f t="shared" si="28"/>
        <v>0</v>
      </c>
      <c r="E470" s="12">
        <f t="shared" si="29"/>
        <v>0</v>
      </c>
      <c r="F470" s="13">
        <f t="shared" si="30"/>
        <v>0</v>
      </c>
    </row>
    <row r="471" spans="2:6" s="16" customFormat="1" x14ac:dyDescent="0.25">
      <c r="B471" s="9">
        <f>+IF(MAX(B$7:B470)=$F$2,"",B470+1)</f>
        <v>464</v>
      </c>
      <c r="C471" s="10">
        <f t="shared" si="31"/>
        <v>0</v>
      </c>
      <c r="D471" s="11">
        <f t="shared" si="28"/>
        <v>0</v>
      </c>
      <c r="E471" s="12">
        <f t="shared" si="29"/>
        <v>0</v>
      </c>
      <c r="F471" s="13">
        <f t="shared" si="30"/>
        <v>0</v>
      </c>
    </row>
    <row r="472" spans="2:6" s="16" customFormat="1" x14ac:dyDescent="0.25">
      <c r="B472" s="9">
        <f>+IF(MAX(B$7:B471)=$F$2,"",B471+1)</f>
        <v>465</v>
      </c>
      <c r="C472" s="10">
        <f t="shared" si="31"/>
        <v>0</v>
      </c>
      <c r="D472" s="11">
        <f t="shared" si="28"/>
        <v>0</v>
      </c>
      <c r="E472" s="12">
        <f t="shared" si="29"/>
        <v>0</v>
      </c>
      <c r="F472" s="13">
        <f t="shared" si="30"/>
        <v>0</v>
      </c>
    </row>
    <row r="473" spans="2:6" s="16" customFormat="1" x14ac:dyDescent="0.25">
      <c r="B473" s="9">
        <f>+IF(MAX(B$7:B472)=$F$2,"",B472+1)</f>
        <v>466</v>
      </c>
      <c r="C473" s="10">
        <f t="shared" si="31"/>
        <v>0</v>
      </c>
      <c r="D473" s="11">
        <f t="shared" si="28"/>
        <v>0</v>
      </c>
      <c r="E473" s="12">
        <f t="shared" si="29"/>
        <v>0</v>
      </c>
      <c r="F473" s="13">
        <f t="shared" si="30"/>
        <v>0</v>
      </c>
    </row>
    <row r="474" spans="2:6" s="16" customFormat="1" x14ac:dyDescent="0.25">
      <c r="B474" s="9">
        <f>+IF(MAX(B$7:B473)=$F$2,"",B473+1)</f>
        <v>467</v>
      </c>
      <c r="C474" s="10">
        <f t="shared" si="31"/>
        <v>0</v>
      </c>
      <c r="D474" s="11">
        <f t="shared" si="28"/>
        <v>0</v>
      </c>
      <c r="E474" s="12">
        <f t="shared" si="29"/>
        <v>0</v>
      </c>
      <c r="F474" s="13">
        <f t="shared" si="30"/>
        <v>0</v>
      </c>
    </row>
    <row r="475" spans="2:6" s="16" customFormat="1" x14ac:dyDescent="0.25">
      <c r="B475" s="9">
        <f>+IF(MAX(B$7:B474)=$F$2,"",B474+1)</f>
        <v>468</v>
      </c>
      <c r="C475" s="10">
        <f t="shared" si="31"/>
        <v>0</v>
      </c>
      <c r="D475" s="11">
        <f t="shared" si="28"/>
        <v>0</v>
      </c>
      <c r="E475" s="12">
        <f t="shared" si="29"/>
        <v>0</v>
      </c>
      <c r="F475" s="13">
        <f t="shared" si="30"/>
        <v>0</v>
      </c>
    </row>
    <row r="476" spans="2:6" s="16" customFormat="1" x14ac:dyDescent="0.25">
      <c r="B476" s="9">
        <f>+IF(MAX(B$7:B475)=$F$2,"",B475+1)</f>
        <v>469</v>
      </c>
      <c r="C476" s="10">
        <f t="shared" si="31"/>
        <v>0</v>
      </c>
      <c r="D476" s="11">
        <f t="shared" si="28"/>
        <v>0</v>
      </c>
      <c r="E476" s="12">
        <f t="shared" si="29"/>
        <v>0</v>
      </c>
      <c r="F476" s="13">
        <f t="shared" si="30"/>
        <v>0</v>
      </c>
    </row>
    <row r="477" spans="2:6" s="16" customFormat="1" x14ac:dyDescent="0.25">
      <c r="B477" s="9">
        <f>+IF(MAX(B$7:B476)=$F$2,"",B476+1)</f>
        <v>470</v>
      </c>
      <c r="C477" s="10">
        <f t="shared" si="31"/>
        <v>0</v>
      </c>
      <c r="D477" s="11">
        <f t="shared" si="28"/>
        <v>0</v>
      </c>
      <c r="E477" s="12">
        <f t="shared" si="29"/>
        <v>0</v>
      </c>
      <c r="F477" s="13">
        <f t="shared" si="30"/>
        <v>0</v>
      </c>
    </row>
    <row r="478" spans="2:6" s="16" customFormat="1" x14ac:dyDescent="0.25">
      <c r="B478" s="9">
        <f>+IF(MAX(B$7:B477)=$F$2,"",B477+1)</f>
        <v>471</v>
      </c>
      <c r="C478" s="10">
        <f t="shared" si="31"/>
        <v>0</v>
      </c>
      <c r="D478" s="11">
        <f t="shared" si="28"/>
        <v>0</v>
      </c>
      <c r="E478" s="12">
        <f t="shared" si="29"/>
        <v>0</v>
      </c>
      <c r="F478" s="13">
        <f t="shared" si="30"/>
        <v>0</v>
      </c>
    </row>
    <row r="479" spans="2:6" s="16" customFormat="1" x14ac:dyDescent="0.25">
      <c r="B479" s="9">
        <f>+IF(MAX(B$7:B478)=$F$2,"",B478+1)</f>
        <v>472</v>
      </c>
      <c r="C479" s="10">
        <f t="shared" si="31"/>
        <v>0</v>
      </c>
      <c r="D479" s="11">
        <f t="shared" si="28"/>
        <v>0</v>
      </c>
      <c r="E479" s="12">
        <f t="shared" si="29"/>
        <v>0</v>
      </c>
      <c r="F479" s="13">
        <f t="shared" si="30"/>
        <v>0</v>
      </c>
    </row>
    <row r="480" spans="2:6" s="16" customFormat="1" x14ac:dyDescent="0.25">
      <c r="B480" s="9">
        <f>+IF(MAX(B$7:B479)=$F$2,"",B479+1)</f>
        <v>473</v>
      </c>
      <c r="C480" s="10">
        <f t="shared" si="31"/>
        <v>0</v>
      </c>
      <c r="D480" s="11">
        <f t="shared" si="28"/>
        <v>0</v>
      </c>
      <c r="E480" s="12">
        <f t="shared" si="29"/>
        <v>0</v>
      </c>
      <c r="F480" s="13">
        <f t="shared" si="30"/>
        <v>0</v>
      </c>
    </row>
    <row r="481" spans="2:6" s="16" customFormat="1" x14ac:dyDescent="0.25">
      <c r="B481" s="9">
        <f>+IF(MAX(B$7:B480)=$F$2,"",B480+1)</f>
        <v>474</v>
      </c>
      <c r="C481" s="10">
        <f t="shared" si="31"/>
        <v>0</v>
      </c>
      <c r="D481" s="11">
        <f t="shared" si="28"/>
        <v>0</v>
      </c>
      <c r="E481" s="12">
        <f t="shared" si="29"/>
        <v>0</v>
      </c>
      <c r="F481" s="13">
        <f t="shared" si="30"/>
        <v>0</v>
      </c>
    </row>
    <row r="482" spans="2:6" s="16" customFormat="1" x14ac:dyDescent="0.25">
      <c r="B482" s="9">
        <f>+IF(MAX(B$7:B481)=$F$2,"",B481+1)</f>
        <v>475</v>
      </c>
      <c r="C482" s="10">
        <f t="shared" si="31"/>
        <v>0</v>
      </c>
      <c r="D482" s="11">
        <f t="shared" si="28"/>
        <v>0</v>
      </c>
      <c r="E482" s="12">
        <f t="shared" si="29"/>
        <v>0</v>
      </c>
      <c r="F482" s="13">
        <f t="shared" si="30"/>
        <v>0</v>
      </c>
    </row>
    <row r="483" spans="2:6" s="16" customFormat="1" x14ac:dyDescent="0.25">
      <c r="B483" s="9">
        <f>+IF(MAX(B$7:B482)=$F$2,"",B482+1)</f>
        <v>476</v>
      </c>
      <c r="C483" s="10">
        <f t="shared" si="31"/>
        <v>0</v>
      </c>
      <c r="D483" s="11">
        <f t="shared" si="28"/>
        <v>0</v>
      </c>
      <c r="E483" s="12">
        <f t="shared" si="29"/>
        <v>0</v>
      </c>
      <c r="F483" s="13">
        <f t="shared" si="30"/>
        <v>0</v>
      </c>
    </row>
    <row r="484" spans="2:6" s="16" customFormat="1" x14ac:dyDescent="0.25">
      <c r="B484" s="9">
        <f>+IF(MAX(B$7:B483)=$F$2,"",B483+1)</f>
        <v>477</v>
      </c>
      <c r="C484" s="10">
        <f t="shared" si="31"/>
        <v>0</v>
      </c>
      <c r="D484" s="11">
        <f t="shared" si="28"/>
        <v>0</v>
      </c>
      <c r="E484" s="12">
        <f t="shared" si="29"/>
        <v>0</v>
      </c>
      <c r="F484" s="13">
        <f t="shared" si="30"/>
        <v>0</v>
      </c>
    </row>
    <row r="485" spans="2:6" s="16" customFormat="1" x14ac:dyDescent="0.25">
      <c r="B485" s="9">
        <f>+IF(MAX(B$7:B484)=$F$2,"",B484+1)</f>
        <v>478</v>
      </c>
      <c r="C485" s="10">
        <f t="shared" si="31"/>
        <v>0</v>
      </c>
      <c r="D485" s="11">
        <f t="shared" si="28"/>
        <v>0</v>
      </c>
      <c r="E485" s="12">
        <f t="shared" si="29"/>
        <v>0</v>
      </c>
      <c r="F485" s="13">
        <f t="shared" si="30"/>
        <v>0</v>
      </c>
    </row>
    <row r="486" spans="2:6" s="16" customFormat="1" x14ac:dyDescent="0.25">
      <c r="B486" s="9">
        <f>+IF(MAX(B$7:B485)=$F$2,"",B485+1)</f>
        <v>479</v>
      </c>
      <c r="C486" s="10">
        <f t="shared" si="31"/>
        <v>0</v>
      </c>
      <c r="D486" s="11">
        <f t="shared" si="28"/>
        <v>0</v>
      </c>
      <c r="E486" s="12">
        <f t="shared" si="29"/>
        <v>0</v>
      </c>
      <c r="F486" s="13">
        <f t="shared" si="30"/>
        <v>0</v>
      </c>
    </row>
    <row r="487" spans="2:6" s="16" customFormat="1" x14ac:dyDescent="0.25">
      <c r="B487" s="9">
        <f>+IF(MAX(B$7:B486)=$F$2,"",B486+1)</f>
        <v>480</v>
      </c>
      <c r="C487" s="10">
        <f t="shared" si="31"/>
        <v>0</v>
      </c>
      <c r="D487" s="11">
        <f t="shared" si="28"/>
        <v>0</v>
      </c>
      <c r="E487" s="12">
        <f t="shared" si="29"/>
        <v>0</v>
      </c>
      <c r="F487" s="13">
        <f t="shared" si="30"/>
        <v>0</v>
      </c>
    </row>
    <row r="488" spans="2:6" s="16" customFormat="1" x14ac:dyDescent="0.25">
      <c r="B488" s="9">
        <f>+IF(MAX(B$7:B487)=$F$2,"",B487+1)</f>
        <v>481</v>
      </c>
      <c r="C488" s="10">
        <f t="shared" si="31"/>
        <v>0</v>
      </c>
      <c r="D488" s="11">
        <f t="shared" si="28"/>
        <v>0</v>
      </c>
      <c r="E488" s="12">
        <f t="shared" si="29"/>
        <v>0</v>
      </c>
      <c r="F488" s="10">
        <f t="shared" si="30"/>
        <v>0</v>
      </c>
    </row>
    <row r="489" spans="2:6" s="16" customFormat="1" x14ac:dyDescent="0.25">
      <c r="B489" s="9">
        <f>+IF(MAX(B$7:B488)=$F$2,"",B488+1)</f>
        <v>482</v>
      </c>
      <c r="C489" s="10">
        <f t="shared" si="31"/>
        <v>0</v>
      </c>
      <c r="D489" s="11">
        <f t="shared" si="28"/>
        <v>0</v>
      </c>
      <c r="E489" s="12">
        <f t="shared" si="29"/>
        <v>0</v>
      </c>
      <c r="F489" s="10">
        <f t="shared" si="30"/>
        <v>0</v>
      </c>
    </row>
    <row r="490" spans="2:6" s="16" customFormat="1" x14ac:dyDescent="0.25">
      <c r="B490" s="9">
        <f>+IF(MAX(B$7:B489)=$F$2,"",B489+1)</f>
        <v>483</v>
      </c>
      <c r="C490" s="10">
        <f t="shared" si="31"/>
        <v>0</v>
      </c>
      <c r="D490" s="11">
        <f t="shared" si="28"/>
        <v>0</v>
      </c>
      <c r="E490" s="12">
        <f t="shared" si="29"/>
        <v>0</v>
      </c>
      <c r="F490" s="10">
        <f t="shared" si="30"/>
        <v>0</v>
      </c>
    </row>
    <row r="491" spans="2:6" s="16" customFormat="1" x14ac:dyDescent="0.25">
      <c r="B491" s="9">
        <f>+IF(MAX(B$7:B490)=$F$2,"",B490+1)</f>
        <v>484</v>
      </c>
      <c r="C491" s="10">
        <f t="shared" si="31"/>
        <v>0</v>
      </c>
      <c r="D491" s="11">
        <f t="shared" si="28"/>
        <v>0</v>
      </c>
      <c r="E491" s="12">
        <f t="shared" si="29"/>
        <v>0</v>
      </c>
      <c r="F491" s="10">
        <f t="shared" si="30"/>
        <v>0</v>
      </c>
    </row>
    <row r="492" spans="2:6" s="16" customFormat="1" x14ac:dyDescent="0.25">
      <c r="B492" s="9">
        <f>+IF(MAX(B$7:B491)=$F$2,"",B491+1)</f>
        <v>485</v>
      </c>
      <c r="C492" s="10">
        <f t="shared" si="31"/>
        <v>0</v>
      </c>
      <c r="D492" s="11">
        <f t="shared" si="28"/>
        <v>0</v>
      </c>
      <c r="E492" s="12">
        <f t="shared" si="29"/>
        <v>0</v>
      </c>
      <c r="F492" s="10">
        <f t="shared" si="30"/>
        <v>0</v>
      </c>
    </row>
    <row r="493" spans="2:6" s="16" customFormat="1" x14ac:dyDescent="0.25">
      <c r="B493" s="9">
        <f>+IF(MAX(B$7:B492)=$F$2,"",B492+1)</f>
        <v>486</v>
      </c>
      <c r="C493" s="10">
        <f t="shared" si="31"/>
        <v>0</v>
      </c>
      <c r="D493" s="11">
        <f t="shared" si="28"/>
        <v>0</v>
      </c>
      <c r="E493" s="12">
        <f t="shared" si="29"/>
        <v>0</v>
      </c>
      <c r="F493" s="10">
        <f t="shared" si="30"/>
        <v>0</v>
      </c>
    </row>
    <row r="494" spans="2:6" s="16" customFormat="1" x14ac:dyDescent="0.25">
      <c r="B494" s="9">
        <f>+IF(MAX(B$7:B493)=$F$2,"",B493+1)</f>
        <v>487</v>
      </c>
      <c r="C494" s="10">
        <f t="shared" si="31"/>
        <v>0</v>
      </c>
      <c r="D494" s="11">
        <f t="shared" si="28"/>
        <v>0</v>
      </c>
      <c r="E494" s="12">
        <f t="shared" si="29"/>
        <v>0</v>
      </c>
      <c r="F494" s="10">
        <f t="shared" si="30"/>
        <v>0</v>
      </c>
    </row>
    <row r="495" spans="2:6" s="16" customFormat="1" x14ac:dyDescent="0.25">
      <c r="B495" s="9">
        <f>+IF(MAX(B$7:B494)=$F$2,"",B494+1)</f>
        <v>488</v>
      </c>
      <c r="C495" s="10">
        <f t="shared" si="31"/>
        <v>0</v>
      </c>
      <c r="D495" s="11">
        <f t="shared" si="28"/>
        <v>0</v>
      </c>
      <c r="E495" s="12">
        <f t="shared" si="29"/>
        <v>0</v>
      </c>
      <c r="F495" s="10">
        <f t="shared" si="30"/>
        <v>0</v>
      </c>
    </row>
    <row r="496" spans="2:6" s="16" customFormat="1" x14ac:dyDescent="0.25">
      <c r="B496" s="9">
        <f>+IF(MAX(B$7:B495)=$F$2,"",B495+1)</f>
        <v>489</v>
      </c>
      <c r="C496" s="10">
        <f t="shared" si="31"/>
        <v>0</v>
      </c>
      <c r="D496" s="11">
        <f t="shared" ref="D496:D507" si="32">+IF(B496="","",IF(B496&gt;$F$2,0,IF(B496=$F$2,C495,IF($E$609="francese",F496-E496,$C$7/$F$2))))</f>
        <v>0</v>
      </c>
      <c r="E496" s="12">
        <f t="shared" ref="E496:E507" si="33">+IF(B496="","",ROUND(C495*$D$4/$D$3,2))</f>
        <v>0</v>
      </c>
      <c r="F496" s="10">
        <f t="shared" ref="F496:F507" si="34">IF(B496="","",IF(B496&gt;$F$2,0,IF($E$609="francese",-PMT($D$4/$D$3,$F$2,$C$7,0,0),D496+E496)))</f>
        <v>0</v>
      </c>
    </row>
    <row r="497" spans="2:6" s="16" customFormat="1" x14ac:dyDescent="0.25">
      <c r="B497" s="9">
        <f>+IF(MAX(B$7:B496)=$F$2,"",B496+1)</f>
        <v>490</v>
      </c>
      <c r="C497" s="10">
        <f t="shared" ref="C497:C507" si="35">+IF(B497="","",C496-D497)</f>
        <v>0</v>
      </c>
      <c r="D497" s="11">
        <f t="shared" si="32"/>
        <v>0</v>
      </c>
      <c r="E497" s="12">
        <f t="shared" si="33"/>
        <v>0</v>
      </c>
      <c r="F497" s="10">
        <f t="shared" si="34"/>
        <v>0</v>
      </c>
    </row>
    <row r="498" spans="2:6" s="16" customFormat="1" x14ac:dyDescent="0.25">
      <c r="B498" s="9">
        <f>+IF(MAX(B$7:B497)=$F$2,"",B497+1)</f>
        <v>491</v>
      </c>
      <c r="C498" s="10">
        <f t="shared" si="35"/>
        <v>0</v>
      </c>
      <c r="D498" s="11">
        <f t="shared" si="32"/>
        <v>0</v>
      </c>
      <c r="E498" s="12">
        <f t="shared" si="33"/>
        <v>0</v>
      </c>
      <c r="F498" s="10">
        <f t="shared" si="34"/>
        <v>0</v>
      </c>
    </row>
    <row r="499" spans="2:6" s="16" customFormat="1" x14ac:dyDescent="0.25">
      <c r="B499" s="9">
        <f>+IF(MAX(B$7:B498)=$F$2,"",B498+1)</f>
        <v>492</v>
      </c>
      <c r="C499" s="10">
        <f t="shared" si="35"/>
        <v>0</v>
      </c>
      <c r="D499" s="11">
        <f t="shared" si="32"/>
        <v>0</v>
      </c>
      <c r="E499" s="12">
        <f t="shared" si="33"/>
        <v>0</v>
      </c>
      <c r="F499" s="10">
        <f t="shared" si="34"/>
        <v>0</v>
      </c>
    </row>
    <row r="500" spans="2:6" s="16" customFormat="1" x14ac:dyDescent="0.25">
      <c r="B500" s="9">
        <f>+IF(MAX(B$7:B499)=$F$2,"",B499+1)</f>
        <v>493</v>
      </c>
      <c r="C500" s="10">
        <f t="shared" si="35"/>
        <v>0</v>
      </c>
      <c r="D500" s="11">
        <f t="shared" si="32"/>
        <v>0</v>
      </c>
      <c r="E500" s="12">
        <f t="shared" si="33"/>
        <v>0</v>
      </c>
      <c r="F500" s="10">
        <f t="shared" si="34"/>
        <v>0</v>
      </c>
    </row>
    <row r="501" spans="2:6" s="16" customFormat="1" x14ac:dyDescent="0.25">
      <c r="B501" s="9">
        <f>+IF(MAX(B$7:B500)=$F$2,"",B500+1)</f>
        <v>494</v>
      </c>
      <c r="C501" s="10">
        <f t="shared" si="35"/>
        <v>0</v>
      </c>
      <c r="D501" s="11">
        <f t="shared" si="32"/>
        <v>0</v>
      </c>
      <c r="E501" s="12">
        <f t="shared" si="33"/>
        <v>0</v>
      </c>
      <c r="F501" s="10">
        <f t="shared" si="34"/>
        <v>0</v>
      </c>
    </row>
    <row r="502" spans="2:6" s="16" customFormat="1" x14ac:dyDescent="0.25">
      <c r="B502" s="9">
        <f>+IF(MAX(B$7:B501)=$F$2,"",B501+1)</f>
        <v>495</v>
      </c>
      <c r="C502" s="10">
        <f t="shared" si="35"/>
        <v>0</v>
      </c>
      <c r="D502" s="11">
        <f t="shared" si="32"/>
        <v>0</v>
      </c>
      <c r="E502" s="12">
        <f t="shared" si="33"/>
        <v>0</v>
      </c>
      <c r="F502" s="10">
        <f t="shared" si="34"/>
        <v>0</v>
      </c>
    </row>
    <row r="503" spans="2:6" s="16" customFormat="1" x14ac:dyDescent="0.25">
      <c r="B503" s="9">
        <f>+IF(MAX(B$7:B502)=$F$2,"",B502+1)</f>
        <v>496</v>
      </c>
      <c r="C503" s="10">
        <f t="shared" si="35"/>
        <v>0</v>
      </c>
      <c r="D503" s="11">
        <f t="shared" si="32"/>
        <v>0</v>
      </c>
      <c r="E503" s="12">
        <f t="shared" si="33"/>
        <v>0</v>
      </c>
      <c r="F503" s="10">
        <f t="shared" si="34"/>
        <v>0</v>
      </c>
    </row>
    <row r="504" spans="2:6" s="16" customFormat="1" x14ac:dyDescent="0.25">
      <c r="B504" s="9">
        <f>+IF(MAX(B$7:B503)=$F$2,"",B503+1)</f>
        <v>497</v>
      </c>
      <c r="C504" s="10">
        <f t="shared" si="35"/>
        <v>0</v>
      </c>
      <c r="D504" s="11">
        <f t="shared" si="32"/>
        <v>0</v>
      </c>
      <c r="E504" s="12">
        <f t="shared" si="33"/>
        <v>0</v>
      </c>
      <c r="F504" s="10">
        <f t="shared" si="34"/>
        <v>0</v>
      </c>
    </row>
    <row r="505" spans="2:6" s="16" customFormat="1" x14ac:dyDescent="0.25">
      <c r="B505" s="9">
        <f>+IF(MAX(B$7:B504)=$F$2,"",B504+1)</f>
        <v>498</v>
      </c>
      <c r="C505" s="10">
        <f t="shared" si="35"/>
        <v>0</v>
      </c>
      <c r="D505" s="11">
        <f t="shared" si="32"/>
        <v>0</v>
      </c>
      <c r="E505" s="12">
        <f t="shared" si="33"/>
        <v>0</v>
      </c>
      <c r="F505" s="10">
        <f t="shared" si="34"/>
        <v>0</v>
      </c>
    </row>
    <row r="506" spans="2:6" s="16" customFormat="1" x14ac:dyDescent="0.25">
      <c r="B506" s="9">
        <f>+IF(MAX(B$7:B505)=$F$2,"",B505+1)</f>
        <v>499</v>
      </c>
      <c r="C506" s="10">
        <f t="shared" si="35"/>
        <v>0</v>
      </c>
      <c r="D506" s="11">
        <f t="shared" si="32"/>
        <v>0</v>
      </c>
      <c r="E506" s="12">
        <f t="shared" si="33"/>
        <v>0</v>
      </c>
      <c r="F506" s="10">
        <f t="shared" si="34"/>
        <v>0</v>
      </c>
    </row>
    <row r="507" spans="2:6" s="16" customFormat="1" x14ac:dyDescent="0.25">
      <c r="B507" s="9">
        <f>+IF(MAX(B$7:B506)=$F$2,"",B506+1)</f>
        <v>500</v>
      </c>
      <c r="C507" s="10">
        <f t="shared" si="35"/>
        <v>0</v>
      </c>
      <c r="D507" s="11">
        <f t="shared" si="32"/>
        <v>0</v>
      </c>
      <c r="E507" s="12">
        <f t="shared" si="33"/>
        <v>0</v>
      </c>
      <c r="F507" s="10">
        <f t="shared" si="34"/>
        <v>0</v>
      </c>
    </row>
    <row r="508" spans="2:6" s="16" customFormat="1" x14ac:dyDescent="0.25">
      <c r="B508" s="9"/>
      <c r="C508" s="10"/>
      <c r="D508" s="11"/>
      <c r="E508" s="12"/>
      <c r="F508" s="10"/>
    </row>
    <row r="509" spans="2:6" s="16" customFormat="1" x14ac:dyDescent="0.25">
      <c r="B509" s="9"/>
      <c r="C509" s="17"/>
      <c r="E509" s="18"/>
      <c r="F509" s="17"/>
    </row>
    <row r="510" spans="2:6" s="16" customFormat="1" x14ac:dyDescent="0.25">
      <c r="B510" s="9"/>
      <c r="C510" s="17"/>
      <c r="E510" s="18"/>
      <c r="F510" s="17"/>
    </row>
    <row r="511" spans="2:6" s="16" customFormat="1" x14ac:dyDescent="0.25">
      <c r="B511" s="9"/>
      <c r="C511" s="17"/>
      <c r="E511" s="18"/>
      <c r="F511" s="17"/>
    </row>
    <row r="512" spans="2:6" s="16" customFormat="1" x14ac:dyDescent="0.25">
      <c r="B512" s="9"/>
      <c r="C512" s="17"/>
      <c r="E512" s="18"/>
      <c r="F512" s="17"/>
    </row>
    <row r="513" spans="2:6" s="16" customFormat="1" x14ac:dyDescent="0.25">
      <c r="B513" s="9"/>
      <c r="C513" s="17"/>
      <c r="E513" s="18"/>
      <c r="F513" s="17"/>
    </row>
    <row r="514" spans="2:6" s="16" customFormat="1" x14ac:dyDescent="0.25">
      <c r="B514" s="9"/>
      <c r="C514" s="17"/>
      <c r="E514" s="18"/>
      <c r="F514" s="17"/>
    </row>
    <row r="515" spans="2:6" s="16" customFormat="1" x14ac:dyDescent="0.25">
      <c r="B515" s="9"/>
      <c r="C515" s="17"/>
      <c r="E515" s="18"/>
      <c r="F515" s="17"/>
    </row>
    <row r="516" spans="2:6" s="16" customFormat="1" x14ac:dyDescent="0.25">
      <c r="B516" s="9"/>
      <c r="C516" s="17"/>
      <c r="E516" s="18"/>
      <c r="F516" s="17"/>
    </row>
    <row r="517" spans="2:6" s="16" customFormat="1" x14ac:dyDescent="0.25">
      <c r="B517" s="9"/>
      <c r="C517" s="17"/>
      <c r="E517" s="18"/>
      <c r="F517" s="17"/>
    </row>
    <row r="518" spans="2:6" s="16" customFormat="1" x14ac:dyDescent="0.25">
      <c r="B518" s="9"/>
      <c r="C518" s="17"/>
      <c r="E518" s="18"/>
      <c r="F518" s="17"/>
    </row>
    <row r="519" spans="2:6" s="16" customFormat="1" x14ac:dyDescent="0.25">
      <c r="B519" s="9"/>
      <c r="C519" s="17"/>
      <c r="E519" s="18"/>
      <c r="F519" s="17"/>
    </row>
    <row r="520" spans="2:6" s="16" customFormat="1" x14ac:dyDescent="0.25">
      <c r="B520" s="9"/>
      <c r="C520" s="17"/>
      <c r="E520" s="18"/>
      <c r="F520" s="17"/>
    </row>
    <row r="521" spans="2:6" s="16" customFormat="1" x14ac:dyDescent="0.25">
      <c r="B521" s="9"/>
      <c r="C521" s="17"/>
      <c r="E521" s="18"/>
      <c r="F521" s="17"/>
    </row>
    <row r="522" spans="2:6" s="16" customFormat="1" x14ac:dyDescent="0.25">
      <c r="B522" s="9"/>
      <c r="C522" s="17"/>
      <c r="E522" s="18"/>
      <c r="F522" s="17"/>
    </row>
    <row r="523" spans="2:6" s="16" customFormat="1" x14ac:dyDescent="0.25">
      <c r="B523" s="9"/>
      <c r="C523" s="17"/>
      <c r="E523" s="18"/>
      <c r="F523" s="17"/>
    </row>
    <row r="524" spans="2:6" s="16" customFormat="1" x14ac:dyDescent="0.25">
      <c r="B524" s="9"/>
      <c r="C524" s="17"/>
      <c r="E524" s="18"/>
      <c r="F524" s="17"/>
    </row>
    <row r="525" spans="2:6" s="16" customFormat="1" x14ac:dyDescent="0.25">
      <c r="B525" s="9"/>
      <c r="C525" s="17"/>
      <c r="E525" s="18"/>
      <c r="F525" s="17"/>
    </row>
    <row r="526" spans="2:6" s="16" customFormat="1" x14ac:dyDescent="0.25">
      <c r="B526" s="9"/>
      <c r="C526" s="17"/>
      <c r="E526" s="18"/>
      <c r="F526" s="17"/>
    </row>
    <row r="527" spans="2:6" s="16" customFormat="1" x14ac:dyDescent="0.25">
      <c r="B527" s="9"/>
      <c r="C527" s="17"/>
      <c r="E527" s="18"/>
      <c r="F527" s="17"/>
    </row>
    <row r="528" spans="2:6" s="16" customFormat="1" x14ac:dyDescent="0.25">
      <c r="B528" s="9"/>
      <c r="C528" s="17"/>
      <c r="E528" s="18"/>
      <c r="F528" s="17"/>
    </row>
    <row r="529" spans="2:6" s="16" customFormat="1" x14ac:dyDescent="0.25">
      <c r="B529" s="9"/>
      <c r="C529" s="17"/>
      <c r="E529" s="18"/>
      <c r="F529" s="17"/>
    </row>
    <row r="530" spans="2:6" s="16" customFormat="1" x14ac:dyDescent="0.25">
      <c r="B530" s="9"/>
      <c r="C530" s="17"/>
      <c r="E530" s="18"/>
      <c r="F530" s="17"/>
    </row>
    <row r="531" spans="2:6" s="16" customFormat="1" x14ac:dyDescent="0.25">
      <c r="B531" s="9"/>
      <c r="C531" s="17"/>
      <c r="E531" s="18"/>
      <c r="F531" s="17"/>
    </row>
    <row r="532" spans="2:6" s="16" customFormat="1" x14ac:dyDescent="0.25">
      <c r="B532" s="9"/>
      <c r="C532" s="17"/>
      <c r="E532" s="18"/>
      <c r="F532" s="17"/>
    </row>
    <row r="533" spans="2:6" s="16" customFormat="1" x14ac:dyDescent="0.25">
      <c r="B533" s="9"/>
      <c r="C533" s="17"/>
      <c r="E533" s="18"/>
      <c r="F533" s="17"/>
    </row>
    <row r="534" spans="2:6" s="16" customFormat="1" x14ac:dyDescent="0.25">
      <c r="B534" s="9"/>
      <c r="C534" s="17"/>
      <c r="E534" s="18"/>
      <c r="F534" s="17"/>
    </row>
    <row r="535" spans="2:6" s="16" customFormat="1" x14ac:dyDescent="0.25">
      <c r="B535" s="9"/>
      <c r="C535" s="17"/>
      <c r="E535" s="18"/>
      <c r="F535" s="17"/>
    </row>
    <row r="536" spans="2:6" s="16" customFormat="1" x14ac:dyDescent="0.25">
      <c r="B536" s="9"/>
      <c r="C536" s="17"/>
      <c r="E536" s="18"/>
      <c r="F536" s="17"/>
    </row>
    <row r="537" spans="2:6" s="16" customFormat="1" x14ac:dyDescent="0.25">
      <c r="B537" s="9"/>
      <c r="C537" s="17"/>
      <c r="E537" s="18"/>
      <c r="F537" s="17"/>
    </row>
    <row r="538" spans="2:6" s="16" customFormat="1" x14ac:dyDescent="0.25">
      <c r="B538" s="9"/>
      <c r="C538" s="17"/>
      <c r="E538" s="18"/>
      <c r="F538" s="17"/>
    </row>
    <row r="539" spans="2:6" s="16" customFormat="1" x14ac:dyDescent="0.25">
      <c r="B539" s="9"/>
      <c r="C539" s="17"/>
      <c r="E539" s="18"/>
      <c r="F539" s="17"/>
    </row>
    <row r="540" spans="2:6" s="16" customFormat="1" x14ac:dyDescent="0.25">
      <c r="B540" s="9"/>
      <c r="C540" s="17"/>
      <c r="E540" s="18"/>
      <c r="F540" s="17"/>
    </row>
    <row r="541" spans="2:6" s="16" customFormat="1" x14ac:dyDescent="0.25">
      <c r="B541" s="9"/>
      <c r="C541" s="17"/>
      <c r="E541" s="18"/>
      <c r="F541" s="17"/>
    </row>
    <row r="542" spans="2:6" s="16" customFormat="1" x14ac:dyDescent="0.25">
      <c r="B542" s="9"/>
      <c r="C542" s="17"/>
      <c r="E542" s="18"/>
      <c r="F542" s="17"/>
    </row>
    <row r="543" spans="2:6" s="16" customFormat="1" x14ac:dyDescent="0.25">
      <c r="B543" s="9"/>
      <c r="C543" s="17"/>
      <c r="E543" s="18"/>
      <c r="F543" s="17"/>
    </row>
    <row r="544" spans="2:6" s="16" customFormat="1" x14ac:dyDescent="0.25">
      <c r="B544" s="9"/>
      <c r="C544" s="17"/>
      <c r="E544" s="18"/>
      <c r="F544" s="17"/>
    </row>
    <row r="545" spans="2:6" s="16" customFormat="1" x14ac:dyDescent="0.25">
      <c r="B545" s="9"/>
      <c r="C545" s="17"/>
      <c r="E545" s="18"/>
      <c r="F545" s="17"/>
    </row>
    <row r="546" spans="2:6" s="16" customFormat="1" x14ac:dyDescent="0.25">
      <c r="B546" s="9"/>
      <c r="C546" s="17"/>
      <c r="E546" s="18"/>
      <c r="F546" s="17"/>
    </row>
    <row r="547" spans="2:6" s="16" customFormat="1" x14ac:dyDescent="0.25">
      <c r="B547" s="9"/>
      <c r="C547" s="17"/>
      <c r="E547" s="18"/>
      <c r="F547" s="17"/>
    </row>
    <row r="548" spans="2:6" s="16" customFormat="1" x14ac:dyDescent="0.25">
      <c r="B548" s="9"/>
      <c r="C548" s="17"/>
      <c r="E548" s="18"/>
      <c r="F548" s="17"/>
    </row>
    <row r="549" spans="2:6" s="16" customFormat="1" x14ac:dyDescent="0.25">
      <c r="B549" s="9"/>
      <c r="C549" s="17"/>
      <c r="E549" s="18"/>
      <c r="F549" s="17"/>
    </row>
    <row r="550" spans="2:6" s="16" customFormat="1" x14ac:dyDescent="0.25">
      <c r="B550" s="9"/>
      <c r="C550" s="17"/>
      <c r="E550" s="18"/>
      <c r="F550" s="17"/>
    </row>
    <row r="551" spans="2:6" s="16" customFormat="1" x14ac:dyDescent="0.25">
      <c r="B551" s="9"/>
      <c r="C551" s="17"/>
      <c r="E551" s="18"/>
      <c r="F551" s="17"/>
    </row>
    <row r="552" spans="2:6" s="16" customFormat="1" x14ac:dyDescent="0.25">
      <c r="B552" s="9"/>
      <c r="C552" s="17"/>
      <c r="E552" s="18"/>
      <c r="F552" s="17"/>
    </row>
    <row r="553" spans="2:6" s="16" customFormat="1" x14ac:dyDescent="0.25">
      <c r="B553" s="9"/>
      <c r="C553" s="17"/>
      <c r="E553" s="18"/>
      <c r="F553" s="17"/>
    </row>
    <row r="554" spans="2:6" s="16" customFormat="1" x14ac:dyDescent="0.25">
      <c r="B554" s="9"/>
      <c r="C554" s="17"/>
      <c r="E554" s="18"/>
      <c r="F554" s="17"/>
    </row>
    <row r="555" spans="2:6" s="16" customFormat="1" x14ac:dyDescent="0.25">
      <c r="B555" s="9"/>
      <c r="C555" s="17"/>
      <c r="E555" s="18"/>
      <c r="F555" s="17"/>
    </row>
    <row r="556" spans="2:6" s="16" customFormat="1" x14ac:dyDescent="0.25">
      <c r="B556" s="9"/>
      <c r="C556" s="17"/>
      <c r="E556" s="18"/>
      <c r="F556" s="17"/>
    </row>
    <row r="557" spans="2:6" s="16" customFormat="1" x14ac:dyDescent="0.25">
      <c r="B557" s="9"/>
      <c r="C557" s="17"/>
      <c r="E557" s="18"/>
      <c r="F557" s="17"/>
    </row>
    <row r="558" spans="2:6" s="16" customFormat="1" x14ac:dyDescent="0.25">
      <c r="B558" s="9"/>
      <c r="C558" s="17"/>
      <c r="E558" s="18"/>
      <c r="F558" s="17"/>
    </row>
    <row r="559" spans="2:6" s="16" customFormat="1" x14ac:dyDescent="0.25">
      <c r="B559" s="9"/>
      <c r="C559" s="17"/>
      <c r="E559" s="18"/>
      <c r="F559" s="17"/>
    </row>
    <row r="560" spans="2:6" s="16" customFormat="1" x14ac:dyDescent="0.25">
      <c r="B560" s="9"/>
      <c r="C560" s="17"/>
      <c r="E560" s="18"/>
      <c r="F560" s="17"/>
    </row>
    <row r="561" spans="2:6" s="16" customFormat="1" x14ac:dyDescent="0.25">
      <c r="B561" s="9"/>
      <c r="C561" s="17"/>
      <c r="E561" s="18"/>
      <c r="F561" s="17"/>
    </row>
    <row r="562" spans="2:6" s="16" customFormat="1" x14ac:dyDescent="0.25">
      <c r="B562" s="9"/>
      <c r="C562" s="17"/>
      <c r="E562" s="18"/>
      <c r="F562" s="17"/>
    </row>
    <row r="563" spans="2:6" s="16" customFormat="1" x14ac:dyDescent="0.25">
      <c r="B563" s="9"/>
      <c r="C563" s="17"/>
      <c r="E563" s="18"/>
      <c r="F563" s="17"/>
    </row>
    <row r="564" spans="2:6" s="16" customFormat="1" x14ac:dyDescent="0.25">
      <c r="B564" s="9"/>
      <c r="C564" s="17"/>
      <c r="E564" s="18"/>
      <c r="F564" s="17"/>
    </row>
    <row r="565" spans="2:6" s="16" customFormat="1" x14ac:dyDescent="0.25">
      <c r="B565" s="9"/>
      <c r="C565" s="17"/>
      <c r="E565" s="18"/>
      <c r="F565" s="17"/>
    </row>
    <row r="566" spans="2:6" s="16" customFormat="1" x14ac:dyDescent="0.25">
      <c r="B566" s="9"/>
      <c r="C566" s="17"/>
      <c r="E566" s="18"/>
      <c r="F566" s="17"/>
    </row>
    <row r="567" spans="2:6" s="16" customFormat="1" x14ac:dyDescent="0.25">
      <c r="B567" s="9"/>
      <c r="C567" s="17"/>
      <c r="E567" s="18"/>
      <c r="F567" s="17"/>
    </row>
    <row r="568" spans="2:6" s="16" customFormat="1" x14ac:dyDescent="0.25">
      <c r="B568" s="9"/>
      <c r="C568" s="17"/>
      <c r="E568" s="18"/>
      <c r="F568" s="17"/>
    </row>
    <row r="569" spans="2:6" s="16" customFormat="1" x14ac:dyDescent="0.25">
      <c r="B569" s="9"/>
      <c r="C569" s="17"/>
      <c r="E569" s="18"/>
      <c r="F569" s="17"/>
    </row>
    <row r="570" spans="2:6" s="16" customFormat="1" x14ac:dyDescent="0.25">
      <c r="B570" s="9"/>
      <c r="C570" s="17"/>
      <c r="E570" s="18"/>
      <c r="F570" s="17"/>
    </row>
    <row r="571" spans="2:6" s="16" customFormat="1" x14ac:dyDescent="0.25">
      <c r="B571" s="9"/>
      <c r="C571" s="17"/>
      <c r="E571" s="18"/>
      <c r="F571" s="17"/>
    </row>
    <row r="572" spans="2:6" s="16" customFormat="1" x14ac:dyDescent="0.25">
      <c r="B572" s="9"/>
      <c r="C572" s="17"/>
      <c r="E572" s="18"/>
      <c r="F572" s="17"/>
    </row>
    <row r="573" spans="2:6" s="16" customFormat="1" x14ac:dyDescent="0.25">
      <c r="B573" s="9"/>
      <c r="C573" s="17"/>
      <c r="E573" s="18"/>
      <c r="F573" s="17"/>
    </row>
    <row r="574" spans="2:6" s="16" customFormat="1" x14ac:dyDescent="0.25">
      <c r="B574" s="9"/>
      <c r="C574" s="17"/>
      <c r="E574" s="18"/>
      <c r="F574" s="17"/>
    </row>
    <row r="575" spans="2:6" s="16" customFormat="1" x14ac:dyDescent="0.25">
      <c r="B575" s="9"/>
      <c r="C575" s="17"/>
      <c r="E575" s="18"/>
      <c r="F575" s="17"/>
    </row>
    <row r="576" spans="2:6" s="16" customFormat="1" x14ac:dyDescent="0.25">
      <c r="B576" s="9"/>
      <c r="C576" s="17"/>
      <c r="E576" s="18"/>
      <c r="F576" s="17"/>
    </row>
    <row r="577" spans="2:6" s="16" customFormat="1" x14ac:dyDescent="0.25">
      <c r="B577" s="9"/>
      <c r="C577" s="17"/>
      <c r="E577" s="18"/>
      <c r="F577" s="17"/>
    </row>
    <row r="578" spans="2:6" s="16" customFormat="1" x14ac:dyDescent="0.25">
      <c r="B578" s="9"/>
      <c r="C578" s="17"/>
      <c r="E578" s="18"/>
      <c r="F578" s="17"/>
    </row>
    <row r="579" spans="2:6" s="16" customFormat="1" x14ac:dyDescent="0.25">
      <c r="B579" s="9"/>
      <c r="C579" s="17"/>
      <c r="E579" s="18"/>
      <c r="F579" s="17"/>
    </row>
    <row r="580" spans="2:6" s="16" customFormat="1" x14ac:dyDescent="0.25">
      <c r="B580" s="9"/>
      <c r="C580" s="17"/>
      <c r="E580" s="18"/>
      <c r="F580" s="17"/>
    </row>
    <row r="581" spans="2:6" s="16" customFormat="1" x14ac:dyDescent="0.25">
      <c r="B581" s="9"/>
      <c r="C581" s="17"/>
      <c r="E581" s="18"/>
      <c r="F581" s="17"/>
    </row>
    <row r="582" spans="2:6" s="16" customFormat="1" x14ac:dyDescent="0.25">
      <c r="B582" s="9"/>
      <c r="C582" s="17"/>
      <c r="E582" s="18"/>
      <c r="F582" s="17"/>
    </row>
    <row r="583" spans="2:6" s="16" customFormat="1" x14ac:dyDescent="0.25">
      <c r="B583" s="9"/>
      <c r="C583" s="17"/>
      <c r="E583" s="18"/>
      <c r="F583" s="17"/>
    </row>
    <row r="584" spans="2:6" s="16" customFormat="1" x14ac:dyDescent="0.25">
      <c r="B584" s="9"/>
      <c r="C584" s="17"/>
      <c r="E584" s="18"/>
      <c r="F584" s="17"/>
    </row>
    <row r="585" spans="2:6" s="16" customFormat="1" x14ac:dyDescent="0.25">
      <c r="B585" s="9"/>
      <c r="C585" s="17"/>
      <c r="E585" s="18"/>
      <c r="F585" s="17"/>
    </row>
    <row r="586" spans="2:6" s="16" customFormat="1" x14ac:dyDescent="0.25">
      <c r="B586" s="9"/>
      <c r="C586" s="17"/>
      <c r="E586" s="18"/>
      <c r="F586" s="17"/>
    </row>
    <row r="587" spans="2:6" s="16" customFormat="1" x14ac:dyDescent="0.25">
      <c r="B587" s="9"/>
      <c r="C587" s="17"/>
      <c r="E587" s="18"/>
      <c r="F587" s="17"/>
    </row>
    <row r="588" spans="2:6" s="16" customFormat="1" x14ac:dyDescent="0.25">
      <c r="B588" s="9"/>
      <c r="C588" s="17"/>
      <c r="E588" s="18"/>
      <c r="F588" s="17"/>
    </row>
    <row r="589" spans="2:6" s="16" customFormat="1" x14ac:dyDescent="0.25">
      <c r="B589" s="9"/>
      <c r="C589" s="17"/>
      <c r="E589" s="18"/>
      <c r="F589" s="17"/>
    </row>
    <row r="590" spans="2:6" s="16" customFormat="1" x14ac:dyDescent="0.25">
      <c r="B590" s="9"/>
      <c r="C590" s="17"/>
      <c r="E590" s="18"/>
      <c r="F590" s="17"/>
    </row>
    <row r="591" spans="2:6" s="16" customFormat="1" x14ac:dyDescent="0.25">
      <c r="B591" s="9"/>
      <c r="C591" s="17"/>
      <c r="E591" s="18"/>
      <c r="F591" s="17"/>
    </row>
    <row r="592" spans="2:6" s="16" customFormat="1" x14ac:dyDescent="0.25">
      <c r="B592" s="9"/>
      <c r="C592" s="17"/>
      <c r="E592" s="18"/>
      <c r="F592" s="17"/>
    </row>
    <row r="593" spans="2:6" s="16" customFormat="1" x14ac:dyDescent="0.25">
      <c r="B593" s="9"/>
      <c r="C593" s="17"/>
      <c r="E593" s="18"/>
      <c r="F593" s="17"/>
    </row>
    <row r="594" spans="2:6" s="16" customFormat="1" x14ac:dyDescent="0.25">
      <c r="B594" s="9"/>
      <c r="C594" s="17"/>
      <c r="E594" s="18"/>
      <c r="F594" s="17"/>
    </row>
    <row r="595" spans="2:6" s="16" customFormat="1" x14ac:dyDescent="0.25">
      <c r="B595" s="9"/>
      <c r="C595" s="17"/>
      <c r="E595" s="18"/>
      <c r="F595" s="17"/>
    </row>
    <row r="596" spans="2:6" x14ac:dyDescent="0.25">
      <c r="C596" s="21"/>
      <c r="F596" s="21"/>
    </row>
    <row r="597" spans="2:6" x14ac:dyDescent="0.25">
      <c r="C597" s="21"/>
      <c r="F597" s="21"/>
    </row>
    <row r="598" spans="2:6" x14ac:dyDescent="0.25">
      <c r="C598" s="21"/>
      <c r="F598" s="21"/>
    </row>
    <row r="599" spans="2:6" x14ac:dyDescent="0.25">
      <c r="C599" s="21"/>
      <c r="F599" s="21"/>
    </row>
    <row r="600" spans="2:6" x14ac:dyDescent="0.25">
      <c r="C600" s="21"/>
      <c r="F600" s="21"/>
    </row>
    <row r="601" spans="2:6" x14ac:dyDescent="0.25">
      <c r="C601" s="21"/>
      <c r="F601" s="21"/>
    </row>
    <row r="602" spans="2:6" x14ac:dyDescent="0.25">
      <c r="C602" s="21"/>
      <c r="F602" s="21"/>
    </row>
    <row r="603" spans="2:6" x14ac:dyDescent="0.25">
      <c r="C603" s="21"/>
      <c r="F603" s="21"/>
    </row>
    <row r="604" spans="2:6" x14ac:dyDescent="0.25">
      <c r="C604" s="21"/>
      <c r="F604" s="21"/>
    </row>
    <row r="605" spans="2:6" x14ac:dyDescent="0.25">
      <c r="C605" s="21"/>
      <c r="F605" s="21"/>
    </row>
    <row r="606" spans="2:6" x14ac:dyDescent="0.25">
      <c r="C606" s="21"/>
      <c r="F606" s="21"/>
    </row>
    <row r="607" spans="2:6" x14ac:dyDescent="0.25">
      <c r="C607" s="21"/>
      <c r="F607" s="21"/>
    </row>
    <row r="608" spans="2:6" x14ac:dyDescent="0.25">
      <c r="C608" s="21"/>
      <c r="F608" s="21"/>
    </row>
    <row r="609" spans="3:6" hidden="1" x14ac:dyDescent="0.25">
      <c r="C609" s="21"/>
      <c r="E609" s="23" t="s">
        <v>6</v>
      </c>
      <c r="F609" s="21"/>
    </row>
    <row r="610" spans="3:6" x14ac:dyDescent="0.25">
      <c r="C610" s="21"/>
      <c r="F610" s="21"/>
    </row>
    <row r="611" spans="3:6" x14ac:dyDescent="0.25">
      <c r="C611" s="21"/>
      <c r="F611" s="21"/>
    </row>
    <row r="612" spans="3:6" x14ac:dyDescent="0.25">
      <c r="C612" s="21"/>
      <c r="F612" s="21"/>
    </row>
    <row r="613" spans="3:6" x14ac:dyDescent="0.25">
      <c r="C613" s="21"/>
      <c r="F613" s="21"/>
    </row>
    <row r="614" spans="3:6" x14ac:dyDescent="0.25">
      <c r="C614" s="21"/>
      <c r="F614" s="21"/>
    </row>
    <row r="615" spans="3:6" x14ac:dyDescent="0.25">
      <c r="C615" s="21"/>
      <c r="F615" s="21"/>
    </row>
    <row r="616" spans="3:6" x14ac:dyDescent="0.25">
      <c r="C616" s="21"/>
      <c r="F616" s="21"/>
    </row>
    <row r="617" spans="3:6" x14ac:dyDescent="0.25">
      <c r="C617" s="21"/>
      <c r="F617" s="21"/>
    </row>
    <row r="618" spans="3:6" x14ac:dyDescent="0.25">
      <c r="C618" s="21"/>
      <c r="F618" s="21"/>
    </row>
    <row r="619" spans="3:6" x14ac:dyDescent="0.25">
      <c r="C619" s="21"/>
      <c r="F619" s="21"/>
    </row>
    <row r="620" spans="3:6" x14ac:dyDescent="0.25">
      <c r="C620" s="21"/>
      <c r="F620" s="21"/>
    </row>
    <row r="621" spans="3:6" x14ac:dyDescent="0.25">
      <c r="C621" s="21"/>
      <c r="F621" s="21"/>
    </row>
    <row r="622" spans="3:6" x14ac:dyDescent="0.25">
      <c r="C622" s="21"/>
      <c r="F622" s="21"/>
    </row>
    <row r="623" spans="3:6" x14ac:dyDescent="0.25">
      <c r="C623" s="21"/>
      <c r="F623" s="21"/>
    </row>
    <row r="624" spans="3:6" x14ac:dyDescent="0.25">
      <c r="C624" s="21"/>
      <c r="F624" s="21"/>
    </row>
    <row r="625" spans="3:6" x14ac:dyDescent="0.25">
      <c r="C625" s="21"/>
      <c r="F625" s="21"/>
    </row>
    <row r="626" spans="3:6" x14ac:dyDescent="0.25">
      <c r="C626" s="21"/>
      <c r="F626" s="21"/>
    </row>
    <row r="627" spans="3:6" x14ac:dyDescent="0.25">
      <c r="C627" s="21"/>
      <c r="F627" s="21"/>
    </row>
    <row r="628" spans="3:6" x14ac:dyDescent="0.25">
      <c r="C628" s="21"/>
      <c r="F628" s="21"/>
    </row>
    <row r="629" spans="3:6" x14ac:dyDescent="0.25">
      <c r="C629" s="21"/>
      <c r="F629" s="21"/>
    </row>
    <row r="630" spans="3:6" x14ac:dyDescent="0.25">
      <c r="C630" s="21"/>
      <c r="F630" s="21"/>
    </row>
    <row r="631" spans="3:6" x14ac:dyDescent="0.25">
      <c r="C631" s="21"/>
      <c r="F631" s="21"/>
    </row>
    <row r="632" spans="3:6" x14ac:dyDescent="0.25">
      <c r="C632" s="21"/>
      <c r="F632" s="21"/>
    </row>
    <row r="633" spans="3:6" x14ac:dyDescent="0.25">
      <c r="C633" s="21"/>
      <c r="F633" s="21"/>
    </row>
    <row r="634" spans="3:6" x14ac:dyDescent="0.25">
      <c r="C634" s="21"/>
      <c r="F634" s="21"/>
    </row>
    <row r="635" spans="3:6" x14ac:dyDescent="0.25">
      <c r="C635" s="21"/>
      <c r="F635" s="21"/>
    </row>
    <row r="636" spans="3:6" x14ac:dyDescent="0.25">
      <c r="C636" s="21"/>
      <c r="F636" s="21"/>
    </row>
    <row r="637" spans="3:6" x14ac:dyDescent="0.25">
      <c r="C637" s="21"/>
      <c r="F637" s="21"/>
    </row>
    <row r="638" spans="3:6" x14ac:dyDescent="0.25">
      <c r="C638" s="21"/>
      <c r="F638" s="21"/>
    </row>
    <row r="639" spans="3:6" x14ac:dyDescent="0.25">
      <c r="C639" s="21"/>
      <c r="F639" s="21"/>
    </row>
    <row r="640" spans="3:6" x14ac:dyDescent="0.25">
      <c r="C640" s="21"/>
      <c r="F640" s="21"/>
    </row>
    <row r="641" spans="3:6" x14ac:dyDescent="0.25">
      <c r="C641" s="21"/>
      <c r="F641" s="21"/>
    </row>
    <row r="642" spans="3:6" x14ac:dyDescent="0.25">
      <c r="C642" s="21"/>
      <c r="F642" s="21"/>
    </row>
    <row r="643" spans="3:6" x14ac:dyDescent="0.25">
      <c r="C643" s="21"/>
      <c r="F643" s="21"/>
    </row>
    <row r="644" spans="3:6" x14ac:dyDescent="0.25">
      <c r="C644" s="21"/>
      <c r="F644" s="21"/>
    </row>
    <row r="645" spans="3:6" x14ac:dyDescent="0.25">
      <c r="C645" s="21"/>
      <c r="F645" s="21"/>
    </row>
    <row r="646" spans="3:6" x14ac:dyDescent="0.25">
      <c r="C646" s="21"/>
      <c r="F646" s="21"/>
    </row>
    <row r="647" spans="3:6" x14ac:dyDescent="0.25">
      <c r="C647" s="21"/>
      <c r="F647" s="21"/>
    </row>
    <row r="648" spans="3:6" x14ac:dyDescent="0.25">
      <c r="C648" s="21"/>
      <c r="F648" s="21"/>
    </row>
    <row r="649" spans="3:6" x14ac:dyDescent="0.25">
      <c r="C649" s="21"/>
      <c r="F649" s="21"/>
    </row>
    <row r="650" spans="3:6" x14ac:dyDescent="0.25">
      <c r="C650" s="21"/>
      <c r="F650" s="21"/>
    </row>
    <row r="651" spans="3:6" x14ac:dyDescent="0.25">
      <c r="C651" s="21"/>
      <c r="F651" s="21"/>
    </row>
    <row r="652" spans="3:6" x14ac:dyDescent="0.25">
      <c r="C652" s="21"/>
      <c r="F652" s="21"/>
    </row>
    <row r="653" spans="3:6" x14ac:dyDescent="0.25">
      <c r="C653" s="21"/>
      <c r="F653" s="21"/>
    </row>
    <row r="654" spans="3:6" x14ac:dyDescent="0.25">
      <c r="C654" s="21"/>
      <c r="F654" s="21"/>
    </row>
    <row r="655" spans="3:6" x14ac:dyDescent="0.25">
      <c r="C655" s="21"/>
      <c r="F655" s="21"/>
    </row>
    <row r="656" spans="3:6" x14ac:dyDescent="0.25">
      <c r="C656" s="21"/>
      <c r="F656" s="21"/>
    </row>
    <row r="657" spans="3:6" x14ac:dyDescent="0.25">
      <c r="C657" s="21"/>
      <c r="F657" s="21"/>
    </row>
    <row r="658" spans="3:6" x14ac:dyDescent="0.25">
      <c r="C658" s="21"/>
      <c r="F658" s="21"/>
    </row>
    <row r="659" spans="3:6" x14ac:dyDescent="0.25">
      <c r="C659" s="21"/>
      <c r="F659" s="21"/>
    </row>
    <row r="660" spans="3:6" x14ac:dyDescent="0.25">
      <c r="C660" s="21"/>
      <c r="F660" s="21"/>
    </row>
    <row r="661" spans="3:6" x14ac:dyDescent="0.25">
      <c r="C661" s="21"/>
      <c r="F661" s="21"/>
    </row>
    <row r="662" spans="3:6" x14ac:dyDescent="0.25">
      <c r="C662" s="21"/>
      <c r="F662" s="21"/>
    </row>
    <row r="663" spans="3:6" x14ac:dyDescent="0.25">
      <c r="C663" s="21"/>
      <c r="F663" s="21"/>
    </row>
    <row r="664" spans="3:6" x14ac:dyDescent="0.25">
      <c r="C664" s="21"/>
      <c r="F664" s="21"/>
    </row>
    <row r="665" spans="3:6" x14ac:dyDescent="0.25">
      <c r="C665" s="21"/>
      <c r="F665" s="21"/>
    </row>
    <row r="666" spans="3:6" x14ac:dyDescent="0.25">
      <c r="C666" s="21"/>
      <c r="F666" s="21"/>
    </row>
    <row r="667" spans="3:6" x14ac:dyDescent="0.25">
      <c r="C667" s="21"/>
      <c r="F667" s="21"/>
    </row>
    <row r="668" spans="3:6" x14ac:dyDescent="0.25">
      <c r="C668" s="21"/>
      <c r="F668" s="21"/>
    </row>
    <row r="669" spans="3:6" x14ac:dyDescent="0.25">
      <c r="C669" s="21"/>
      <c r="F669" s="21"/>
    </row>
    <row r="670" spans="3:6" x14ac:dyDescent="0.25">
      <c r="C670" s="21"/>
      <c r="F670" s="21"/>
    </row>
    <row r="671" spans="3:6" x14ac:dyDescent="0.25">
      <c r="C671" s="21"/>
      <c r="F671" s="21"/>
    </row>
    <row r="672" spans="3:6" x14ac:dyDescent="0.25">
      <c r="C672" s="21"/>
      <c r="F672" s="21"/>
    </row>
    <row r="673" spans="3:6" x14ac:dyDescent="0.25">
      <c r="C673" s="21"/>
      <c r="F673" s="21"/>
    </row>
    <row r="674" spans="3:6" x14ac:dyDescent="0.25">
      <c r="C674" s="21"/>
      <c r="F674" s="21"/>
    </row>
    <row r="675" spans="3:6" x14ac:dyDescent="0.25">
      <c r="C675" s="21"/>
      <c r="F675" s="21"/>
    </row>
    <row r="676" spans="3:6" x14ac:dyDescent="0.25">
      <c r="C676" s="21"/>
      <c r="F676" s="21"/>
    </row>
    <row r="677" spans="3:6" x14ac:dyDescent="0.25">
      <c r="C677" s="21"/>
      <c r="F677" s="21"/>
    </row>
    <row r="678" spans="3:6" x14ac:dyDescent="0.25">
      <c r="C678" s="21"/>
      <c r="F678" s="21"/>
    </row>
    <row r="679" spans="3:6" x14ac:dyDescent="0.25">
      <c r="C679" s="21"/>
      <c r="F679" s="21"/>
    </row>
    <row r="680" spans="3:6" x14ac:dyDescent="0.25">
      <c r="C680" s="21"/>
      <c r="F680" s="21"/>
    </row>
    <row r="681" spans="3:6" x14ac:dyDescent="0.25">
      <c r="C681" s="21"/>
      <c r="F681" s="21"/>
    </row>
    <row r="682" spans="3:6" x14ac:dyDescent="0.25">
      <c r="C682" s="21"/>
      <c r="F682" s="21"/>
    </row>
    <row r="683" spans="3:6" x14ac:dyDescent="0.25">
      <c r="C683" s="21"/>
      <c r="F683" s="21"/>
    </row>
    <row r="684" spans="3:6" x14ac:dyDescent="0.25">
      <c r="C684" s="21"/>
      <c r="F684" s="21"/>
    </row>
    <row r="685" spans="3:6" x14ac:dyDescent="0.25">
      <c r="C685" s="21"/>
      <c r="F685" s="21"/>
    </row>
    <row r="686" spans="3:6" x14ac:dyDescent="0.25">
      <c r="C686" s="21"/>
      <c r="F686" s="21"/>
    </row>
    <row r="687" spans="3:6" x14ac:dyDescent="0.25">
      <c r="C687" s="21"/>
      <c r="F687" s="21"/>
    </row>
    <row r="688" spans="3:6" x14ac:dyDescent="0.25">
      <c r="C688" s="21"/>
      <c r="F688" s="21"/>
    </row>
    <row r="689" spans="3:6" x14ac:dyDescent="0.25">
      <c r="C689" s="21"/>
      <c r="F689" s="21"/>
    </row>
    <row r="690" spans="3:6" x14ac:dyDescent="0.25">
      <c r="C690" s="21"/>
      <c r="F690" s="21"/>
    </row>
    <row r="691" spans="3:6" x14ac:dyDescent="0.25">
      <c r="C691" s="21"/>
      <c r="F691" s="21"/>
    </row>
    <row r="692" spans="3:6" x14ac:dyDescent="0.25">
      <c r="C692" s="21"/>
      <c r="F692" s="21"/>
    </row>
    <row r="693" spans="3:6" x14ac:dyDescent="0.25">
      <c r="C693" s="21"/>
      <c r="F693" s="21"/>
    </row>
    <row r="694" spans="3:6" x14ac:dyDescent="0.25">
      <c r="C694" s="21"/>
      <c r="F694" s="21"/>
    </row>
    <row r="695" spans="3:6" x14ac:dyDescent="0.25">
      <c r="C695" s="21"/>
      <c r="F695" s="21"/>
    </row>
    <row r="696" spans="3:6" x14ac:dyDescent="0.25">
      <c r="C696" s="21"/>
      <c r="F696" s="21"/>
    </row>
    <row r="697" spans="3:6" x14ac:dyDescent="0.25">
      <c r="C697" s="21"/>
      <c r="F697" s="21"/>
    </row>
    <row r="698" spans="3:6" x14ac:dyDescent="0.25">
      <c r="C698" s="21"/>
      <c r="F698" s="21"/>
    </row>
    <row r="699" spans="3:6" x14ac:dyDescent="0.25">
      <c r="C699" s="21"/>
      <c r="F699" s="21"/>
    </row>
    <row r="700" spans="3:6" x14ac:dyDescent="0.25">
      <c r="C700" s="21"/>
      <c r="F700" s="21"/>
    </row>
    <row r="701" spans="3:6" x14ac:dyDescent="0.25">
      <c r="C701" s="21"/>
      <c r="F701" s="21"/>
    </row>
    <row r="702" spans="3:6" x14ac:dyDescent="0.25">
      <c r="C702" s="21"/>
      <c r="F702" s="21"/>
    </row>
    <row r="703" spans="3:6" x14ac:dyDescent="0.25">
      <c r="C703" s="21"/>
      <c r="F703" s="21"/>
    </row>
    <row r="704" spans="3:6" x14ac:dyDescent="0.25">
      <c r="C704" s="21"/>
      <c r="F704" s="21"/>
    </row>
    <row r="705" spans="3:6" x14ac:dyDescent="0.25">
      <c r="C705" s="21"/>
      <c r="F705" s="21"/>
    </row>
    <row r="706" spans="3:6" x14ac:dyDescent="0.25">
      <c r="C706" s="21"/>
      <c r="F706" s="21"/>
    </row>
    <row r="707" spans="3:6" x14ac:dyDescent="0.25">
      <c r="C707" s="21"/>
      <c r="F707" s="21"/>
    </row>
    <row r="708" spans="3:6" x14ac:dyDescent="0.25">
      <c r="C708" s="21"/>
      <c r="F708" s="21"/>
    </row>
    <row r="709" spans="3:6" x14ac:dyDescent="0.25">
      <c r="C709" s="21"/>
      <c r="F709" s="21"/>
    </row>
    <row r="710" spans="3:6" x14ac:dyDescent="0.25">
      <c r="C710" s="21"/>
      <c r="F710" s="21"/>
    </row>
    <row r="711" spans="3:6" x14ac:dyDescent="0.25">
      <c r="C711" s="21"/>
      <c r="F711" s="21"/>
    </row>
    <row r="712" spans="3:6" x14ac:dyDescent="0.25">
      <c r="C712" s="21"/>
      <c r="F712" s="21"/>
    </row>
    <row r="713" spans="3:6" x14ac:dyDescent="0.25">
      <c r="C713" s="21"/>
      <c r="F713" s="21"/>
    </row>
    <row r="714" spans="3:6" x14ac:dyDescent="0.25">
      <c r="C714" s="21"/>
      <c r="F714" s="21"/>
    </row>
    <row r="715" spans="3:6" x14ac:dyDescent="0.25">
      <c r="C715" s="21"/>
      <c r="F715" s="21"/>
    </row>
    <row r="716" spans="3:6" x14ac:dyDescent="0.25">
      <c r="C716" s="21"/>
      <c r="F716" s="21"/>
    </row>
    <row r="717" spans="3:6" x14ac:dyDescent="0.25">
      <c r="C717" s="21"/>
      <c r="F717" s="21"/>
    </row>
    <row r="718" spans="3:6" x14ac:dyDescent="0.25">
      <c r="C718" s="21"/>
      <c r="F718" s="21"/>
    </row>
    <row r="719" spans="3:6" x14ac:dyDescent="0.25">
      <c r="C719" s="21"/>
      <c r="F719" s="21"/>
    </row>
    <row r="720" spans="3:6" x14ac:dyDescent="0.25">
      <c r="C720" s="21"/>
      <c r="F720" s="21"/>
    </row>
    <row r="721" spans="3:6" x14ac:dyDescent="0.25">
      <c r="C721" s="21"/>
      <c r="F721" s="21"/>
    </row>
    <row r="722" spans="3:6" x14ac:dyDescent="0.25">
      <c r="C722" s="21"/>
      <c r="F722" s="21"/>
    </row>
    <row r="723" spans="3:6" x14ac:dyDescent="0.25">
      <c r="C723" s="21"/>
      <c r="F723" s="21"/>
    </row>
    <row r="724" spans="3:6" x14ac:dyDescent="0.25">
      <c r="C724" s="21"/>
      <c r="F724" s="21"/>
    </row>
    <row r="725" spans="3:6" x14ac:dyDescent="0.25">
      <c r="C725" s="21"/>
      <c r="F725" s="21"/>
    </row>
    <row r="726" spans="3:6" x14ac:dyDescent="0.25">
      <c r="C726" s="21"/>
      <c r="F726" s="21"/>
    </row>
    <row r="727" spans="3:6" x14ac:dyDescent="0.25">
      <c r="C727" s="21"/>
      <c r="F727" s="21"/>
    </row>
    <row r="728" spans="3:6" x14ac:dyDescent="0.25">
      <c r="C728" s="21"/>
      <c r="F728" s="21"/>
    </row>
    <row r="729" spans="3:6" x14ac:dyDescent="0.25">
      <c r="C729" s="21"/>
      <c r="F729" s="21"/>
    </row>
    <row r="730" spans="3:6" x14ac:dyDescent="0.25">
      <c r="C730" s="21"/>
      <c r="F730" s="21"/>
    </row>
    <row r="731" spans="3:6" x14ac:dyDescent="0.25">
      <c r="C731" s="21"/>
      <c r="F731" s="21"/>
    </row>
    <row r="732" spans="3:6" x14ac:dyDescent="0.25">
      <c r="C732" s="21"/>
      <c r="F732" s="21"/>
    </row>
    <row r="733" spans="3:6" x14ac:dyDescent="0.25">
      <c r="C733" s="21"/>
      <c r="F733" s="21"/>
    </row>
    <row r="734" spans="3:6" x14ac:dyDescent="0.25">
      <c r="C734" s="21"/>
      <c r="F734" s="21"/>
    </row>
    <row r="735" spans="3:6" x14ac:dyDescent="0.25">
      <c r="C735" s="21"/>
      <c r="F735" s="21"/>
    </row>
    <row r="736" spans="3:6" x14ac:dyDescent="0.25">
      <c r="C736" s="21"/>
      <c r="F736" s="21"/>
    </row>
    <row r="737" spans="3:6" x14ac:dyDescent="0.25">
      <c r="C737" s="21"/>
      <c r="F737" s="21"/>
    </row>
  </sheetData>
  <mergeCells count="4">
    <mergeCell ref="B1:C1"/>
    <mergeCell ref="B2:C2"/>
    <mergeCell ref="B3:C3"/>
    <mergeCell ref="B4:C4"/>
  </mergeCells>
  <dataValidations count="2">
    <dataValidation type="list" allowBlank="1" showErrorMessage="1" sqref="E609 JA609 SW609 ACS609 AMO609 AWK609 BGG609 BQC609 BZY609 CJU609 CTQ609 DDM609 DNI609 DXE609 EHA609 EQW609 FAS609 FKO609 FUK609 GEG609 GOC609 GXY609 HHU609 HRQ609 IBM609 ILI609 IVE609 JFA609 JOW609 JYS609 KIO609 KSK609 LCG609 LMC609 LVY609 MFU609 MPQ609 MZM609 NJI609 NTE609 ODA609 OMW609 OWS609 PGO609 PQK609 QAG609 QKC609 QTY609 RDU609 RNQ609 RXM609 SHI609 SRE609 TBA609 TKW609 TUS609 UEO609 UOK609 UYG609 VIC609 VRY609 WBU609 WLQ609 WVM609 E66145 JA66145 SW66145 ACS66145 AMO66145 AWK66145 BGG66145 BQC66145 BZY66145 CJU66145 CTQ66145 DDM66145 DNI66145 DXE66145 EHA66145 EQW66145 FAS66145 FKO66145 FUK66145 GEG66145 GOC66145 GXY66145 HHU66145 HRQ66145 IBM66145 ILI66145 IVE66145 JFA66145 JOW66145 JYS66145 KIO66145 KSK66145 LCG66145 LMC66145 LVY66145 MFU66145 MPQ66145 MZM66145 NJI66145 NTE66145 ODA66145 OMW66145 OWS66145 PGO66145 PQK66145 QAG66145 QKC66145 QTY66145 RDU66145 RNQ66145 RXM66145 SHI66145 SRE66145 TBA66145 TKW66145 TUS66145 UEO66145 UOK66145 UYG66145 VIC66145 VRY66145 WBU66145 WLQ66145 WVM66145 E131681 JA131681 SW131681 ACS131681 AMO131681 AWK131681 BGG131681 BQC131681 BZY131681 CJU131681 CTQ131681 DDM131681 DNI131681 DXE131681 EHA131681 EQW131681 FAS131681 FKO131681 FUK131681 GEG131681 GOC131681 GXY131681 HHU131681 HRQ131681 IBM131681 ILI131681 IVE131681 JFA131681 JOW131681 JYS131681 KIO131681 KSK131681 LCG131681 LMC131681 LVY131681 MFU131681 MPQ131681 MZM131681 NJI131681 NTE131681 ODA131681 OMW131681 OWS131681 PGO131681 PQK131681 QAG131681 QKC131681 QTY131681 RDU131681 RNQ131681 RXM131681 SHI131681 SRE131681 TBA131681 TKW131681 TUS131681 UEO131681 UOK131681 UYG131681 VIC131681 VRY131681 WBU131681 WLQ131681 WVM131681 E197217 JA197217 SW197217 ACS197217 AMO197217 AWK197217 BGG197217 BQC197217 BZY197217 CJU197217 CTQ197217 DDM197217 DNI197217 DXE197217 EHA197217 EQW197217 FAS197217 FKO197217 FUK197217 GEG197217 GOC197217 GXY197217 HHU197217 HRQ197217 IBM197217 ILI197217 IVE197217 JFA197217 JOW197217 JYS197217 KIO197217 KSK197217 LCG197217 LMC197217 LVY197217 MFU197217 MPQ197217 MZM197217 NJI197217 NTE197217 ODA197217 OMW197217 OWS197217 PGO197217 PQK197217 QAG197217 QKC197217 QTY197217 RDU197217 RNQ197217 RXM197217 SHI197217 SRE197217 TBA197217 TKW197217 TUS197217 UEO197217 UOK197217 UYG197217 VIC197217 VRY197217 WBU197217 WLQ197217 WVM197217 E262753 JA262753 SW262753 ACS262753 AMO262753 AWK262753 BGG262753 BQC262753 BZY262753 CJU262753 CTQ262753 DDM262753 DNI262753 DXE262753 EHA262753 EQW262753 FAS262753 FKO262753 FUK262753 GEG262753 GOC262753 GXY262753 HHU262753 HRQ262753 IBM262753 ILI262753 IVE262753 JFA262753 JOW262753 JYS262753 KIO262753 KSK262753 LCG262753 LMC262753 LVY262753 MFU262753 MPQ262753 MZM262753 NJI262753 NTE262753 ODA262753 OMW262753 OWS262753 PGO262753 PQK262753 QAG262753 QKC262753 QTY262753 RDU262753 RNQ262753 RXM262753 SHI262753 SRE262753 TBA262753 TKW262753 TUS262753 UEO262753 UOK262753 UYG262753 VIC262753 VRY262753 WBU262753 WLQ262753 WVM262753 E328289 JA328289 SW328289 ACS328289 AMO328289 AWK328289 BGG328289 BQC328289 BZY328289 CJU328289 CTQ328289 DDM328289 DNI328289 DXE328289 EHA328289 EQW328289 FAS328289 FKO328289 FUK328289 GEG328289 GOC328289 GXY328289 HHU328289 HRQ328289 IBM328289 ILI328289 IVE328289 JFA328289 JOW328289 JYS328289 KIO328289 KSK328289 LCG328289 LMC328289 LVY328289 MFU328289 MPQ328289 MZM328289 NJI328289 NTE328289 ODA328289 OMW328289 OWS328289 PGO328289 PQK328289 QAG328289 QKC328289 QTY328289 RDU328289 RNQ328289 RXM328289 SHI328289 SRE328289 TBA328289 TKW328289 TUS328289 UEO328289 UOK328289 UYG328289 VIC328289 VRY328289 WBU328289 WLQ328289 WVM328289 E393825 JA393825 SW393825 ACS393825 AMO393825 AWK393825 BGG393825 BQC393825 BZY393825 CJU393825 CTQ393825 DDM393825 DNI393825 DXE393825 EHA393825 EQW393825 FAS393825 FKO393825 FUK393825 GEG393825 GOC393825 GXY393825 HHU393825 HRQ393825 IBM393825 ILI393825 IVE393825 JFA393825 JOW393825 JYS393825 KIO393825 KSK393825 LCG393825 LMC393825 LVY393825 MFU393825 MPQ393825 MZM393825 NJI393825 NTE393825 ODA393825 OMW393825 OWS393825 PGO393825 PQK393825 QAG393825 QKC393825 QTY393825 RDU393825 RNQ393825 RXM393825 SHI393825 SRE393825 TBA393825 TKW393825 TUS393825 UEO393825 UOK393825 UYG393825 VIC393825 VRY393825 WBU393825 WLQ393825 WVM393825 E459361 JA459361 SW459361 ACS459361 AMO459361 AWK459361 BGG459361 BQC459361 BZY459361 CJU459361 CTQ459361 DDM459361 DNI459361 DXE459361 EHA459361 EQW459361 FAS459361 FKO459361 FUK459361 GEG459361 GOC459361 GXY459361 HHU459361 HRQ459361 IBM459361 ILI459361 IVE459361 JFA459361 JOW459361 JYS459361 KIO459361 KSK459361 LCG459361 LMC459361 LVY459361 MFU459361 MPQ459361 MZM459361 NJI459361 NTE459361 ODA459361 OMW459361 OWS459361 PGO459361 PQK459361 QAG459361 QKC459361 QTY459361 RDU459361 RNQ459361 RXM459361 SHI459361 SRE459361 TBA459361 TKW459361 TUS459361 UEO459361 UOK459361 UYG459361 VIC459361 VRY459361 WBU459361 WLQ459361 WVM459361 E524897 JA524897 SW524897 ACS524897 AMO524897 AWK524897 BGG524897 BQC524897 BZY524897 CJU524897 CTQ524897 DDM524897 DNI524897 DXE524897 EHA524897 EQW524897 FAS524897 FKO524897 FUK524897 GEG524897 GOC524897 GXY524897 HHU524897 HRQ524897 IBM524897 ILI524897 IVE524897 JFA524897 JOW524897 JYS524897 KIO524897 KSK524897 LCG524897 LMC524897 LVY524897 MFU524897 MPQ524897 MZM524897 NJI524897 NTE524897 ODA524897 OMW524897 OWS524897 PGO524897 PQK524897 QAG524897 QKC524897 QTY524897 RDU524897 RNQ524897 RXM524897 SHI524897 SRE524897 TBA524897 TKW524897 TUS524897 UEO524897 UOK524897 UYG524897 VIC524897 VRY524897 WBU524897 WLQ524897 WVM524897 E590433 JA590433 SW590433 ACS590433 AMO590433 AWK590433 BGG590433 BQC590433 BZY590433 CJU590433 CTQ590433 DDM590433 DNI590433 DXE590433 EHA590433 EQW590433 FAS590433 FKO590433 FUK590433 GEG590433 GOC590433 GXY590433 HHU590433 HRQ590433 IBM590433 ILI590433 IVE590433 JFA590433 JOW590433 JYS590433 KIO590433 KSK590433 LCG590433 LMC590433 LVY590433 MFU590433 MPQ590433 MZM590433 NJI590433 NTE590433 ODA590433 OMW590433 OWS590433 PGO590433 PQK590433 QAG590433 QKC590433 QTY590433 RDU590433 RNQ590433 RXM590433 SHI590433 SRE590433 TBA590433 TKW590433 TUS590433 UEO590433 UOK590433 UYG590433 VIC590433 VRY590433 WBU590433 WLQ590433 WVM590433 E655969 JA655969 SW655969 ACS655969 AMO655969 AWK655969 BGG655969 BQC655969 BZY655969 CJU655969 CTQ655969 DDM655969 DNI655969 DXE655969 EHA655969 EQW655969 FAS655969 FKO655969 FUK655969 GEG655969 GOC655969 GXY655969 HHU655969 HRQ655969 IBM655969 ILI655969 IVE655969 JFA655969 JOW655969 JYS655969 KIO655969 KSK655969 LCG655969 LMC655969 LVY655969 MFU655969 MPQ655969 MZM655969 NJI655969 NTE655969 ODA655969 OMW655969 OWS655969 PGO655969 PQK655969 QAG655969 QKC655969 QTY655969 RDU655969 RNQ655969 RXM655969 SHI655969 SRE655969 TBA655969 TKW655969 TUS655969 UEO655969 UOK655969 UYG655969 VIC655969 VRY655969 WBU655969 WLQ655969 WVM655969 E721505 JA721505 SW721505 ACS721505 AMO721505 AWK721505 BGG721505 BQC721505 BZY721505 CJU721505 CTQ721505 DDM721505 DNI721505 DXE721505 EHA721505 EQW721505 FAS721505 FKO721505 FUK721505 GEG721505 GOC721505 GXY721505 HHU721505 HRQ721505 IBM721505 ILI721505 IVE721505 JFA721505 JOW721505 JYS721505 KIO721505 KSK721505 LCG721505 LMC721505 LVY721505 MFU721505 MPQ721505 MZM721505 NJI721505 NTE721505 ODA721505 OMW721505 OWS721505 PGO721505 PQK721505 QAG721505 QKC721505 QTY721505 RDU721505 RNQ721505 RXM721505 SHI721505 SRE721505 TBA721505 TKW721505 TUS721505 UEO721505 UOK721505 UYG721505 VIC721505 VRY721505 WBU721505 WLQ721505 WVM721505 E787041 JA787041 SW787041 ACS787041 AMO787041 AWK787041 BGG787041 BQC787041 BZY787041 CJU787041 CTQ787041 DDM787041 DNI787041 DXE787041 EHA787041 EQW787041 FAS787041 FKO787041 FUK787041 GEG787041 GOC787041 GXY787041 HHU787041 HRQ787041 IBM787041 ILI787041 IVE787041 JFA787041 JOW787041 JYS787041 KIO787041 KSK787041 LCG787041 LMC787041 LVY787041 MFU787041 MPQ787041 MZM787041 NJI787041 NTE787041 ODA787041 OMW787041 OWS787041 PGO787041 PQK787041 QAG787041 QKC787041 QTY787041 RDU787041 RNQ787041 RXM787041 SHI787041 SRE787041 TBA787041 TKW787041 TUS787041 UEO787041 UOK787041 UYG787041 VIC787041 VRY787041 WBU787041 WLQ787041 WVM787041 E852577 JA852577 SW852577 ACS852577 AMO852577 AWK852577 BGG852577 BQC852577 BZY852577 CJU852577 CTQ852577 DDM852577 DNI852577 DXE852577 EHA852577 EQW852577 FAS852577 FKO852577 FUK852577 GEG852577 GOC852577 GXY852577 HHU852577 HRQ852577 IBM852577 ILI852577 IVE852577 JFA852577 JOW852577 JYS852577 KIO852577 KSK852577 LCG852577 LMC852577 LVY852577 MFU852577 MPQ852577 MZM852577 NJI852577 NTE852577 ODA852577 OMW852577 OWS852577 PGO852577 PQK852577 QAG852577 QKC852577 QTY852577 RDU852577 RNQ852577 RXM852577 SHI852577 SRE852577 TBA852577 TKW852577 TUS852577 UEO852577 UOK852577 UYG852577 VIC852577 VRY852577 WBU852577 WLQ852577 WVM852577 E918113 JA918113 SW918113 ACS918113 AMO918113 AWK918113 BGG918113 BQC918113 BZY918113 CJU918113 CTQ918113 DDM918113 DNI918113 DXE918113 EHA918113 EQW918113 FAS918113 FKO918113 FUK918113 GEG918113 GOC918113 GXY918113 HHU918113 HRQ918113 IBM918113 ILI918113 IVE918113 JFA918113 JOW918113 JYS918113 KIO918113 KSK918113 LCG918113 LMC918113 LVY918113 MFU918113 MPQ918113 MZM918113 NJI918113 NTE918113 ODA918113 OMW918113 OWS918113 PGO918113 PQK918113 QAG918113 QKC918113 QTY918113 RDU918113 RNQ918113 RXM918113 SHI918113 SRE918113 TBA918113 TKW918113 TUS918113 UEO918113 UOK918113 UYG918113 VIC918113 VRY918113 WBU918113 WLQ918113 WVM918113 E983649 JA983649 SW983649 ACS983649 AMO983649 AWK983649 BGG983649 BQC983649 BZY983649 CJU983649 CTQ983649 DDM983649 DNI983649 DXE983649 EHA983649 EQW983649 FAS983649 FKO983649 FUK983649 GEG983649 GOC983649 GXY983649 HHU983649 HRQ983649 IBM983649 ILI983649 IVE983649 JFA983649 JOW983649 JYS983649 KIO983649 KSK983649 LCG983649 LMC983649 LVY983649 MFU983649 MPQ983649 MZM983649 NJI983649 NTE983649 ODA983649 OMW983649 OWS983649 PGO983649 PQK983649 QAG983649 QKC983649 QTY983649 RDU983649 RNQ983649 RXM983649 SHI983649 SRE983649 TBA983649 TKW983649 TUS983649 UEO983649 UOK983649 UYG983649 VIC983649 VRY983649 WBU983649 WLQ983649 WVM983649">
      <formula1>"Francese,Italiano"</formula1>
      <formula2>0</formula2>
    </dataValidation>
    <dataValidation allowBlank="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formula1>0</formula1>
      <formula2>0</formula2>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737"/>
  <sheetViews>
    <sheetView workbookViewId="0">
      <selection activeCell="G7" sqref="G7"/>
    </sheetView>
  </sheetViews>
  <sheetFormatPr defaultColWidth="8.7109375" defaultRowHeight="15" x14ac:dyDescent="0.25"/>
  <cols>
    <col min="1" max="1" width="1.7109375" style="19" customWidth="1"/>
    <col min="2" max="2" width="7" style="20" bestFit="1" customWidth="1"/>
    <col min="3" max="3" width="15.7109375" style="24" bestFit="1" customWidth="1"/>
    <col min="4" max="4" width="17.85546875" style="19" bestFit="1" customWidth="1"/>
    <col min="5" max="5" width="16.28515625" style="22" bestFit="1" customWidth="1"/>
    <col min="6" max="6" width="18.85546875" style="22" customWidth="1"/>
    <col min="7" max="7" width="17.42578125" style="19" customWidth="1"/>
    <col min="8" max="8" width="12.7109375" style="19" customWidth="1"/>
    <col min="9" max="9" width="15.140625" style="19" customWidth="1"/>
    <col min="10" max="11" width="8.7109375" style="19"/>
    <col min="12" max="12" width="12" style="19" customWidth="1"/>
    <col min="13" max="256" width="8.7109375" style="19"/>
    <col min="257" max="257" width="1.7109375" style="19" customWidth="1"/>
    <col min="258" max="258" width="19.42578125" style="19" customWidth="1"/>
    <col min="259" max="259" width="26.28515625" style="19" customWidth="1"/>
    <col min="260" max="260" width="25" style="19" customWidth="1"/>
    <col min="261" max="261" width="30.140625" style="19" customWidth="1"/>
    <col min="262" max="262" width="33.5703125" style="19" customWidth="1"/>
    <col min="263" max="263" width="17.42578125" style="19" customWidth="1"/>
    <col min="264" max="264" width="12.7109375" style="19" customWidth="1"/>
    <col min="265" max="265" width="15.140625" style="19" customWidth="1"/>
    <col min="266" max="267" width="8.7109375" style="19"/>
    <col min="268" max="268" width="12" style="19" customWidth="1"/>
    <col min="269" max="512" width="8.7109375" style="19"/>
    <col min="513" max="513" width="1.7109375" style="19" customWidth="1"/>
    <col min="514" max="514" width="19.42578125" style="19" customWidth="1"/>
    <col min="515" max="515" width="26.28515625" style="19" customWidth="1"/>
    <col min="516" max="516" width="25" style="19" customWidth="1"/>
    <col min="517" max="517" width="30.140625" style="19" customWidth="1"/>
    <col min="518" max="518" width="33.5703125" style="19" customWidth="1"/>
    <col min="519" max="519" width="17.42578125" style="19" customWidth="1"/>
    <col min="520" max="520" width="12.7109375" style="19" customWidth="1"/>
    <col min="521" max="521" width="15.140625" style="19" customWidth="1"/>
    <col min="522" max="523" width="8.7109375" style="19"/>
    <col min="524" max="524" width="12" style="19" customWidth="1"/>
    <col min="525" max="768" width="8.7109375" style="19"/>
    <col min="769" max="769" width="1.7109375" style="19" customWidth="1"/>
    <col min="770" max="770" width="19.42578125" style="19" customWidth="1"/>
    <col min="771" max="771" width="26.28515625" style="19" customWidth="1"/>
    <col min="772" max="772" width="25" style="19" customWidth="1"/>
    <col min="773" max="773" width="30.140625" style="19" customWidth="1"/>
    <col min="774" max="774" width="33.5703125" style="19" customWidth="1"/>
    <col min="775" max="775" width="17.42578125" style="19" customWidth="1"/>
    <col min="776" max="776" width="12.7109375" style="19" customWidth="1"/>
    <col min="777" max="777" width="15.140625" style="19" customWidth="1"/>
    <col min="778" max="779" width="8.7109375" style="19"/>
    <col min="780" max="780" width="12" style="19" customWidth="1"/>
    <col min="781" max="1024" width="8.7109375" style="19"/>
    <col min="1025" max="1025" width="1.7109375" style="19" customWidth="1"/>
    <col min="1026" max="1026" width="19.42578125" style="19" customWidth="1"/>
    <col min="1027" max="1027" width="26.28515625" style="19" customWidth="1"/>
    <col min="1028" max="1028" width="25" style="19" customWidth="1"/>
    <col min="1029" max="1029" width="30.140625" style="19" customWidth="1"/>
    <col min="1030" max="1030" width="33.5703125" style="19" customWidth="1"/>
    <col min="1031" max="1031" width="17.42578125" style="19" customWidth="1"/>
    <col min="1032" max="1032" width="12.7109375" style="19" customWidth="1"/>
    <col min="1033" max="1033" width="15.140625" style="19" customWidth="1"/>
    <col min="1034" max="1035" width="8.7109375" style="19"/>
    <col min="1036" max="1036" width="12" style="19" customWidth="1"/>
    <col min="1037" max="1280" width="8.7109375" style="19"/>
    <col min="1281" max="1281" width="1.7109375" style="19" customWidth="1"/>
    <col min="1282" max="1282" width="19.42578125" style="19" customWidth="1"/>
    <col min="1283" max="1283" width="26.28515625" style="19" customWidth="1"/>
    <col min="1284" max="1284" width="25" style="19" customWidth="1"/>
    <col min="1285" max="1285" width="30.140625" style="19" customWidth="1"/>
    <col min="1286" max="1286" width="33.5703125" style="19" customWidth="1"/>
    <col min="1287" max="1287" width="17.42578125" style="19" customWidth="1"/>
    <col min="1288" max="1288" width="12.7109375" style="19" customWidth="1"/>
    <col min="1289" max="1289" width="15.140625" style="19" customWidth="1"/>
    <col min="1290" max="1291" width="8.7109375" style="19"/>
    <col min="1292" max="1292" width="12" style="19" customWidth="1"/>
    <col min="1293" max="1536" width="8.7109375" style="19"/>
    <col min="1537" max="1537" width="1.7109375" style="19" customWidth="1"/>
    <col min="1538" max="1538" width="19.42578125" style="19" customWidth="1"/>
    <col min="1539" max="1539" width="26.28515625" style="19" customWidth="1"/>
    <col min="1540" max="1540" width="25" style="19" customWidth="1"/>
    <col min="1541" max="1541" width="30.140625" style="19" customWidth="1"/>
    <col min="1542" max="1542" width="33.5703125" style="19" customWidth="1"/>
    <col min="1543" max="1543" width="17.42578125" style="19" customWidth="1"/>
    <col min="1544" max="1544" width="12.7109375" style="19" customWidth="1"/>
    <col min="1545" max="1545" width="15.140625" style="19" customWidth="1"/>
    <col min="1546" max="1547" width="8.7109375" style="19"/>
    <col min="1548" max="1548" width="12" style="19" customWidth="1"/>
    <col min="1549" max="1792" width="8.7109375" style="19"/>
    <col min="1793" max="1793" width="1.7109375" style="19" customWidth="1"/>
    <col min="1794" max="1794" width="19.42578125" style="19" customWidth="1"/>
    <col min="1795" max="1795" width="26.28515625" style="19" customWidth="1"/>
    <col min="1796" max="1796" width="25" style="19" customWidth="1"/>
    <col min="1797" max="1797" width="30.140625" style="19" customWidth="1"/>
    <col min="1798" max="1798" width="33.5703125" style="19" customWidth="1"/>
    <col min="1799" max="1799" width="17.42578125" style="19" customWidth="1"/>
    <col min="1800" max="1800" width="12.7109375" style="19" customWidth="1"/>
    <col min="1801" max="1801" width="15.140625" style="19" customWidth="1"/>
    <col min="1802" max="1803" width="8.7109375" style="19"/>
    <col min="1804" max="1804" width="12" style="19" customWidth="1"/>
    <col min="1805" max="2048" width="8.7109375" style="19"/>
    <col min="2049" max="2049" width="1.7109375" style="19" customWidth="1"/>
    <col min="2050" max="2050" width="19.42578125" style="19" customWidth="1"/>
    <col min="2051" max="2051" width="26.28515625" style="19" customWidth="1"/>
    <col min="2052" max="2052" width="25" style="19" customWidth="1"/>
    <col min="2053" max="2053" width="30.140625" style="19" customWidth="1"/>
    <col min="2054" max="2054" width="33.5703125" style="19" customWidth="1"/>
    <col min="2055" max="2055" width="17.42578125" style="19" customWidth="1"/>
    <col min="2056" max="2056" width="12.7109375" style="19" customWidth="1"/>
    <col min="2057" max="2057" width="15.140625" style="19" customWidth="1"/>
    <col min="2058" max="2059" width="8.7109375" style="19"/>
    <col min="2060" max="2060" width="12" style="19" customWidth="1"/>
    <col min="2061" max="2304" width="8.7109375" style="19"/>
    <col min="2305" max="2305" width="1.7109375" style="19" customWidth="1"/>
    <col min="2306" max="2306" width="19.42578125" style="19" customWidth="1"/>
    <col min="2307" max="2307" width="26.28515625" style="19" customWidth="1"/>
    <col min="2308" max="2308" width="25" style="19" customWidth="1"/>
    <col min="2309" max="2309" width="30.140625" style="19" customWidth="1"/>
    <col min="2310" max="2310" width="33.5703125" style="19" customWidth="1"/>
    <col min="2311" max="2311" width="17.42578125" style="19" customWidth="1"/>
    <col min="2312" max="2312" width="12.7109375" style="19" customWidth="1"/>
    <col min="2313" max="2313" width="15.140625" style="19" customWidth="1"/>
    <col min="2314" max="2315" width="8.7109375" style="19"/>
    <col min="2316" max="2316" width="12" style="19" customWidth="1"/>
    <col min="2317" max="2560" width="8.7109375" style="19"/>
    <col min="2561" max="2561" width="1.7109375" style="19" customWidth="1"/>
    <col min="2562" max="2562" width="19.42578125" style="19" customWidth="1"/>
    <col min="2563" max="2563" width="26.28515625" style="19" customWidth="1"/>
    <col min="2564" max="2564" width="25" style="19" customWidth="1"/>
    <col min="2565" max="2565" width="30.140625" style="19" customWidth="1"/>
    <col min="2566" max="2566" width="33.5703125" style="19" customWidth="1"/>
    <col min="2567" max="2567" width="17.42578125" style="19" customWidth="1"/>
    <col min="2568" max="2568" width="12.7109375" style="19" customWidth="1"/>
    <col min="2569" max="2569" width="15.140625" style="19" customWidth="1"/>
    <col min="2570" max="2571" width="8.7109375" style="19"/>
    <col min="2572" max="2572" width="12" style="19" customWidth="1"/>
    <col min="2573" max="2816" width="8.7109375" style="19"/>
    <col min="2817" max="2817" width="1.7109375" style="19" customWidth="1"/>
    <col min="2818" max="2818" width="19.42578125" style="19" customWidth="1"/>
    <col min="2819" max="2819" width="26.28515625" style="19" customWidth="1"/>
    <col min="2820" max="2820" width="25" style="19" customWidth="1"/>
    <col min="2821" max="2821" width="30.140625" style="19" customWidth="1"/>
    <col min="2822" max="2822" width="33.5703125" style="19" customWidth="1"/>
    <col min="2823" max="2823" width="17.42578125" style="19" customWidth="1"/>
    <col min="2824" max="2824" width="12.7109375" style="19" customWidth="1"/>
    <col min="2825" max="2825" width="15.140625" style="19" customWidth="1"/>
    <col min="2826" max="2827" width="8.7109375" style="19"/>
    <col min="2828" max="2828" width="12" style="19" customWidth="1"/>
    <col min="2829" max="3072" width="8.7109375" style="19"/>
    <col min="3073" max="3073" width="1.7109375" style="19" customWidth="1"/>
    <col min="3074" max="3074" width="19.42578125" style="19" customWidth="1"/>
    <col min="3075" max="3075" width="26.28515625" style="19" customWidth="1"/>
    <col min="3076" max="3076" width="25" style="19" customWidth="1"/>
    <col min="3077" max="3077" width="30.140625" style="19" customWidth="1"/>
    <col min="3078" max="3078" width="33.5703125" style="19" customWidth="1"/>
    <col min="3079" max="3079" width="17.42578125" style="19" customWidth="1"/>
    <col min="3080" max="3080" width="12.7109375" style="19" customWidth="1"/>
    <col min="3081" max="3081" width="15.140625" style="19" customWidth="1"/>
    <col min="3082" max="3083" width="8.7109375" style="19"/>
    <col min="3084" max="3084" width="12" style="19" customWidth="1"/>
    <col min="3085" max="3328" width="8.7109375" style="19"/>
    <col min="3329" max="3329" width="1.7109375" style="19" customWidth="1"/>
    <col min="3330" max="3330" width="19.42578125" style="19" customWidth="1"/>
    <col min="3331" max="3331" width="26.28515625" style="19" customWidth="1"/>
    <col min="3332" max="3332" width="25" style="19" customWidth="1"/>
    <col min="3333" max="3333" width="30.140625" style="19" customWidth="1"/>
    <col min="3334" max="3334" width="33.5703125" style="19" customWidth="1"/>
    <col min="3335" max="3335" width="17.42578125" style="19" customWidth="1"/>
    <col min="3336" max="3336" width="12.7109375" style="19" customWidth="1"/>
    <col min="3337" max="3337" width="15.140625" style="19" customWidth="1"/>
    <col min="3338" max="3339" width="8.7109375" style="19"/>
    <col min="3340" max="3340" width="12" style="19" customWidth="1"/>
    <col min="3341" max="3584" width="8.7109375" style="19"/>
    <col min="3585" max="3585" width="1.7109375" style="19" customWidth="1"/>
    <col min="3586" max="3586" width="19.42578125" style="19" customWidth="1"/>
    <col min="3587" max="3587" width="26.28515625" style="19" customWidth="1"/>
    <col min="3588" max="3588" width="25" style="19" customWidth="1"/>
    <col min="3589" max="3589" width="30.140625" style="19" customWidth="1"/>
    <col min="3590" max="3590" width="33.5703125" style="19" customWidth="1"/>
    <col min="3591" max="3591" width="17.42578125" style="19" customWidth="1"/>
    <col min="3592" max="3592" width="12.7109375" style="19" customWidth="1"/>
    <col min="3593" max="3593" width="15.140625" style="19" customWidth="1"/>
    <col min="3594" max="3595" width="8.7109375" style="19"/>
    <col min="3596" max="3596" width="12" style="19" customWidth="1"/>
    <col min="3597" max="3840" width="8.7109375" style="19"/>
    <col min="3841" max="3841" width="1.7109375" style="19" customWidth="1"/>
    <col min="3842" max="3842" width="19.42578125" style="19" customWidth="1"/>
    <col min="3843" max="3843" width="26.28515625" style="19" customWidth="1"/>
    <col min="3844" max="3844" width="25" style="19" customWidth="1"/>
    <col min="3845" max="3845" width="30.140625" style="19" customWidth="1"/>
    <col min="3846" max="3846" width="33.5703125" style="19" customWidth="1"/>
    <col min="3847" max="3847" width="17.42578125" style="19" customWidth="1"/>
    <col min="3848" max="3848" width="12.7109375" style="19" customWidth="1"/>
    <col min="3849" max="3849" width="15.140625" style="19" customWidth="1"/>
    <col min="3850" max="3851" width="8.7109375" style="19"/>
    <col min="3852" max="3852" width="12" style="19" customWidth="1"/>
    <col min="3853" max="4096" width="8.7109375" style="19"/>
    <col min="4097" max="4097" width="1.7109375" style="19" customWidth="1"/>
    <col min="4098" max="4098" width="19.42578125" style="19" customWidth="1"/>
    <col min="4099" max="4099" width="26.28515625" style="19" customWidth="1"/>
    <col min="4100" max="4100" width="25" style="19" customWidth="1"/>
    <col min="4101" max="4101" width="30.140625" style="19" customWidth="1"/>
    <col min="4102" max="4102" width="33.5703125" style="19" customWidth="1"/>
    <col min="4103" max="4103" width="17.42578125" style="19" customWidth="1"/>
    <col min="4104" max="4104" width="12.7109375" style="19" customWidth="1"/>
    <col min="4105" max="4105" width="15.140625" style="19" customWidth="1"/>
    <col min="4106" max="4107" width="8.7109375" style="19"/>
    <col min="4108" max="4108" width="12" style="19" customWidth="1"/>
    <col min="4109" max="4352" width="8.7109375" style="19"/>
    <col min="4353" max="4353" width="1.7109375" style="19" customWidth="1"/>
    <col min="4354" max="4354" width="19.42578125" style="19" customWidth="1"/>
    <col min="4355" max="4355" width="26.28515625" style="19" customWidth="1"/>
    <col min="4356" max="4356" width="25" style="19" customWidth="1"/>
    <col min="4357" max="4357" width="30.140625" style="19" customWidth="1"/>
    <col min="4358" max="4358" width="33.5703125" style="19" customWidth="1"/>
    <col min="4359" max="4359" width="17.42578125" style="19" customWidth="1"/>
    <col min="4360" max="4360" width="12.7109375" style="19" customWidth="1"/>
    <col min="4361" max="4361" width="15.140625" style="19" customWidth="1"/>
    <col min="4362" max="4363" width="8.7109375" style="19"/>
    <col min="4364" max="4364" width="12" style="19" customWidth="1"/>
    <col min="4365" max="4608" width="8.7109375" style="19"/>
    <col min="4609" max="4609" width="1.7109375" style="19" customWidth="1"/>
    <col min="4610" max="4610" width="19.42578125" style="19" customWidth="1"/>
    <col min="4611" max="4611" width="26.28515625" style="19" customWidth="1"/>
    <col min="4612" max="4612" width="25" style="19" customWidth="1"/>
    <col min="4613" max="4613" width="30.140625" style="19" customWidth="1"/>
    <col min="4614" max="4614" width="33.5703125" style="19" customWidth="1"/>
    <col min="4615" max="4615" width="17.42578125" style="19" customWidth="1"/>
    <col min="4616" max="4616" width="12.7109375" style="19" customWidth="1"/>
    <col min="4617" max="4617" width="15.140625" style="19" customWidth="1"/>
    <col min="4618" max="4619" width="8.7109375" style="19"/>
    <col min="4620" max="4620" width="12" style="19" customWidth="1"/>
    <col min="4621" max="4864" width="8.7109375" style="19"/>
    <col min="4865" max="4865" width="1.7109375" style="19" customWidth="1"/>
    <col min="4866" max="4866" width="19.42578125" style="19" customWidth="1"/>
    <col min="4867" max="4867" width="26.28515625" style="19" customWidth="1"/>
    <col min="4868" max="4868" width="25" style="19" customWidth="1"/>
    <col min="4869" max="4869" width="30.140625" style="19" customWidth="1"/>
    <col min="4870" max="4870" width="33.5703125" style="19" customWidth="1"/>
    <col min="4871" max="4871" width="17.42578125" style="19" customWidth="1"/>
    <col min="4872" max="4872" width="12.7109375" style="19" customWidth="1"/>
    <col min="4873" max="4873" width="15.140625" style="19" customWidth="1"/>
    <col min="4874" max="4875" width="8.7109375" style="19"/>
    <col min="4876" max="4876" width="12" style="19" customWidth="1"/>
    <col min="4877" max="5120" width="8.7109375" style="19"/>
    <col min="5121" max="5121" width="1.7109375" style="19" customWidth="1"/>
    <col min="5122" max="5122" width="19.42578125" style="19" customWidth="1"/>
    <col min="5123" max="5123" width="26.28515625" style="19" customWidth="1"/>
    <col min="5124" max="5124" width="25" style="19" customWidth="1"/>
    <col min="5125" max="5125" width="30.140625" style="19" customWidth="1"/>
    <col min="5126" max="5126" width="33.5703125" style="19" customWidth="1"/>
    <col min="5127" max="5127" width="17.42578125" style="19" customWidth="1"/>
    <col min="5128" max="5128" width="12.7109375" style="19" customWidth="1"/>
    <col min="5129" max="5129" width="15.140625" style="19" customWidth="1"/>
    <col min="5130" max="5131" width="8.7109375" style="19"/>
    <col min="5132" max="5132" width="12" style="19" customWidth="1"/>
    <col min="5133" max="5376" width="8.7109375" style="19"/>
    <col min="5377" max="5377" width="1.7109375" style="19" customWidth="1"/>
    <col min="5378" max="5378" width="19.42578125" style="19" customWidth="1"/>
    <col min="5379" max="5379" width="26.28515625" style="19" customWidth="1"/>
    <col min="5380" max="5380" width="25" style="19" customWidth="1"/>
    <col min="5381" max="5381" width="30.140625" style="19" customWidth="1"/>
    <col min="5382" max="5382" width="33.5703125" style="19" customWidth="1"/>
    <col min="5383" max="5383" width="17.42578125" style="19" customWidth="1"/>
    <col min="5384" max="5384" width="12.7109375" style="19" customWidth="1"/>
    <col min="5385" max="5385" width="15.140625" style="19" customWidth="1"/>
    <col min="5386" max="5387" width="8.7109375" style="19"/>
    <col min="5388" max="5388" width="12" style="19" customWidth="1"/>
    <col min="5389" max="5632" width="8.7109375" style="19"/>
    <col min="5633" max="5633" width="1.7109375" style="19" customWidth="1"/>
    <col min="5634" max="5634" width="19.42578125" style="19" customWidth="1"/>
    <col min="5635" max="5635" width="26.28515625" style="19" customWidth="1"/>
    <col min="5636" max="5636" width="25" style="19" customWidth="1"/>
    <col min="5637" max="5637" width="30.140625" style="19" customWidth="1"/>
    <col min="5638" max="5638" width="33.5703125" style="19" customWidth="1"/>
    <col min="5639" max="5639" width="17.42578125" style="19" customWidth="1"/>
    <col min="5640" max="5640" width="12.7109375" style="19" customWidth="1"/>
    <col min="5641" max="5641" width="15.140625" style="19" customWidth="1"/>
    <col min="5642" max="5643" width="8.7109375" style="19"/>
    <col min="5644" max="5644" width="12" style="19" customWidth="1"/>
    <col min="5645" max="5888" width="8.7109375" style="19"/>
    <col min="5889" max="5889" width="1.7109375" style="19" customWidth="1"/>
    <col min="5890" max="5890" width="19.42578125" style="19" customWidth="1"/>
    <col min="5891" max="5891" width="26.28515625" style="19" customWidth="1"/>
    <col min="5892" max="5892" width="25" style="19" customWidth="1"/>
    <col min="5893" max="5893" width="30.140625" style="19" customWidth="1"/>
    <col min="5894" max="5894" width="33.5703125" style="19" customWidth="1"/>
    <col min="5895" max="5895" width="17.42578125" style="19" customWidth="1"/>
    <col min="5896" max="5896" width="12.7109375" style="19" customWidth="1"/>
    <col min="5897" max="5897" width="15.140625" style="19" customWidth="1"/>
    <col min="5898" max="5899" width="8.7109375" style="19"/>
    <col min="5900" max="5900" width="12" style="19" customWidth="1"/>
    <col min="5901" max="6144" width="8.7109375" style="19"/>
    <col min="6145" max="6145" width="1.7109375" style="19" customWidth="1"/>
    <col min="6146" max="6146" width="19.42578125" style="19" customWidth="1"/>
    <col min="6147" max="6147" width="26.28515625" style="19" customWidth="1"/>
    <col min="6148" max="6148" width="25" style="19" customWidth="1"/>
    <col min="6149" max="6149" width="30.140625" style="19" customWidth="1"/>
    <col min="6150" max="6150" width="33.5703125" style="19" customWidth="1"/>
    <col min="6151" max="6151" width="17.42578125" style="19" customWidth="1"/>
    <col min="6152" max="6152" width="12.7109375" style="19" customWidth="1"/>
    <col min="6153" max="6153" width="15.140625" style="19" customWidth="1"/>
    <col min="6154" max="6155" width="8.7109375" style="19"/>
    <col min="6156" max="6156" width="12" style="19" customWidth="1"/>
    <col min="6157" max="6400" width="8.7109375" style="19"/>
    <col min="6401" max="6401" width="1.7109375" style="19" customWidth="1"/>
    <col min="6402" max="6402" width="19.42578125" style="19" customWidth="1"/>
    <col min="6403" max="6403" width="26.28515625" style="19" customWidth="1"/>
    <col min="6404" max="6404" width="25" style="19" customWidth="1"/>
    <col min="6405" max="6405" width="30.140625" style="19" customWidth="1"/>
    <col min="6406" max="6406" width="33.5703125" style="19" customWidth="1"/>
    <col min="6407" max="6407" width="17.42578125" style="19" customWidth="1"/>
    <col min="6408" max="6408" width="12.7109375" style="19" customWidth="1"/>
    <col min="6409" max="6409" width="15.140625" style="19" customWidth="1"/>
    <col min="6410" max="6411" width="8.7109375" style="19"/>
    <col min="6412" max="6412" width="12" style="19" customWidth="1"/>
    <col min="6413" max="6656" width="8.7109375" style="19"/>
    <col min="6657" max="6657" width="1.7109375" style="19" customWidth="1"/>
    <col min="6658" max="6658" width="19.42578125" style="19" customWidth="1"/>
    <col min="6659" max="6659" width="26.28515625" style="19" customWidth="1"/>
    <col min="6660" max="6660" width="25" style="19" customWidth="1"/>
    <col min="6661" max="6661" width="30.140625" style="19" customWidth="1"/>
    <col min="6662" max="6662" width="33.5703125" style="19" customWidth="1"/>
    <col min="6663" max="6663" width="17.42578125" style="19" customWidth="1"/>
    <col min="6664" max="6664" width="12.7109375" style="19" customWidth="1"/>
    <col min="6665" max="6665" width="15.140625" style="19" customWidth="1"/>
    <col min="6666" max="6667" width="8.7109375" style="19"/>
    <col min="6668" max="6668" width="12" style="19" customWidth="1"/>
    <col min="6669" max="6912" width="8.7109375" style="19"/>
    <col min="6913" max="6913" width="1.7109375" style="19" customWidth="1"/>
    <col min="6914" max="6914" width="19.42578125" style="19" customWidth="1"/>
    <col min="6915" max="6915" width="26.28515625" style="19" customWidth="1"/>
    <col min="6916" max="6916" width="25" style="19" customWidth="1"/>
    <col min="6917" max="6917" width="30.140625" style="19" customWidth="1"/>
    <col min="6918" max="6918" width="33.5703125" style="19" customWidth="1"/>
    <col min="6919" max="6919" width="17.42578125" style="19" customWidth="1"/>
    <col min="6920" max="6920" width="12.7109375" style="19" customWidth="1"/>
    <col min="6921" max="6921" width="15.140625" style="19" customWidth="1"/>
    <col min="6922" max="6923" width="8.7109375" style="19"/>
    <col min="6924" max="6924" width="12" style="19" customWidth="1"/>
    <col min="6925" max="7168" width="8.7109375" style="19"/>
    <col min="7169" max="7169" width="1.7109375" style="19" customWidth="1"/>
    <col min="7170" max="7170" width="19.42578125" style="19" customWidth="1"/>
    <col min="7171" max="7171" width="26.28515625" style="19" customWidth="1"/>
    <col min="7172" max="7172" width="25" style="19" customWidth="1"/>
    <col min="7173" max="7173" width="30.140625" style="19" customWidth="1"/>
    <col min="7174" max="7174" width="33.5703125" style="19" customWidth="1"/>
    <col min="7175" max="7175" width="17.42578125" style="19" customWidth="1"/>
    <col min="7176" max="7176" width="12.7109375" style="19" customWidth="1"/>
    <col min="7177" max="7177" width="15.140625" style="19" customWidth="1"/>
    <col min="7178" max="7179" width="8.7109375" style="19"/>
    <col min="7180" max="7180" width="12" style="19" customWidth="1"/>
    <col min="7181" max="7424" width="8.7109375" style="19"/>
    <col min="7425" max="7425" width="1.7109375" style="19" customWidth="1"/>
    <col min="7426" max="7426" width="19.42578125" style="19" customWidth="1"/>
    <col min="7427" max="7427" width="26.28515625" style="19" customWidth="1"/>
    <col min="7428" max="7428" width="25" style="19" customWidth="1"/>
    <col min="7429" max="7429" width="30.140625" style="19" customWidth="1"/>
    <col min="7430" max="7430" width="33.5703125" style="19" customWidth="1"/>
    <col min="7431" max="7431" width="17.42578125" style="19" customWidth="1"/>
    <col min="7432" max="7432" width="12.7109375" style="19" customWidth="1"/>
    <col min="7433" max="7433" width="15.140625" style="19" customWidth="1"/>
    <col min="7434" max="7435" width="8.7109375" style="19"/>
    <col min="7436" max="7436" width="12" style="19" customWidth="1"/>
    <col min="7437" max="7680" width="8.7109375" style="19"/>
    <col min="7681" max="7681" width="1.7109375" style="19" customWidth="1"/>
    <col min="7682" max="7682" width="19.42578125" style="19" customWidth="1"/>
    <col min="7683" max="7683" width="26.28515625" style="19" customWidth="1"/>
    <col min="7684" max="7684" width="25" style="19" customWidth="1"/>
    <col min="7685" max="7685" width="30.140625" style="19" customWidth="1"/>
    <col min="7686" max="7686" width="33.5703125" style="19" customWidth="1"/>
    <col min="7687" max="7687" width="17.42578125" style="19" customWidth="1"/>
    <col min="7688" max="7688" width="12.7109375" style="19" customWidth="1"/>
    <col min="7689" max="7689" width="15.140625" style="19" customWidth="1"/>
    <col min="7690" max="7691" width="8.7109375" style="19"/>
    <col min="7692" max="7692" width="12" style="19" customWidth="1"/>
    <col min="7693" max="7936" width="8.7109375" style="19"/>
    <col min="7937" max="7937" width="1.7109375" style="19" customWidth="1"/>
    <col min="7938" max="7938" width="19.42578125" style="19" customWidth="1"/>
    <col min="7939" max="7939" width="26.28515625" style="19" customWidth="1"/>
    <col min="7940" max="7940" width="25" style="19" customWidth="1"/>
    <col min="7941" max="7941" width="30.140625" style="19" customWidth="1"/>
    <col min="7942" max="7942" width="33.5703125" style="19" customWidth="1"/>
    <col min="7943" max="7943" width="17.42578125" style="19" customWidth="1"/>
    <col min="7944" max="7944" width="12.7109375" style="19" customWidth="1"/>
    <col min="7945" max="7945" width="15.140625" style="19" customWidth="1"/>
    <col min="7946" max="7947" width="8.7109375" style="19"/>
    <col min="7948" max="7948" width="12" style="19" customWidth="1"/>
    <col min="7949" max="8192" width="8.7109375" style="19"/>
    <col min="8193" max="8193" width="1.7109375" style="19" customWidth="1"/>
    <col min="8194" max="8194" width="19.42578125" style="19" customWidth="1"/>
    <col min="8195" max="8195" width="26.28515625" style="19" customWidth="1"/>
    <col min="8196" max="8196" width="25" style="19" customWidth="1"/>
    <col min="8197" max="8197" width="30.140625" style="19" customWidth="1"/>
    <col min="8198" max="8198" width="33.5703125" style="19" customWidth="1"/>
    <col min="8199" max="8199" width="17.42578125" style="19" customWidth="1"/>
    <col min="8200" max="8200" width="12.7109375" style="19" customWidth="1"/>
    <col min="8201" max="8201" width="15.140625" style="19" customWidth="1"/>
    <col min="8202" max="8203" width="8.7109375" style="19"/>
    <col min="8204" max="8204" width="12" style="19" customWidth="1"/>
    <col min="8205" max="8448" width="8.7109375" style="19"/>
    <col min="8449" max="8449" width="1.7109375" style="19" customWidth="1"/>
    <col min="8450" max="8450" width="19.42578125" style="19" customWidth="1"/>
    <col min="8451" max="8451" width="26.28515625" style="19" customWidth="1"/>
    <col min="8452" max="8452" width="25" style="19" customWidth="1"/>
    <col min="8453" max="8453" width="30.140625" style="19" customWidth="1"/>
    <col min="8454" max="8454" width="33.5703125" style="19" customWidth="1"/>
    <col min="8455" max="8455" width="17.42578125" style="19" customWidth="1"/>
    <col min="8456" max="8456" width="12.7109375" style="19" customWidth="1"/>
    <col min="8457" max="8457" width="15.140625" style="19" customWidth="1"/>
    <col min="8458" max="8459" width="8.7109375" style="19"/>
    <col min="8460" max="8460" width="12" style="19" customWidth="1"/>
    <col min="8461" max="8704" width="8.7109375" style="19"/>
    <col min="8705" max="8705" width="1.7109375" style="19" customWidth="1"/>
    <col min="8706" max="8706" width="19.42578125" style="19" customWidth="1"/>
    <col min="8707" max="8707" width="26.28515625" style="19" customWidth="1"/>
    <col min="8708" max="8708" width="25" style="19" customWidth="1"/>
    <col min="8709" max="8709" width="30.140625" style="19" customWidth="1"/>
    <col min="8710" max="8710" width="33.5703125" style="19" customWidth="1"/>
    <col min="8711" max="8711" width="17.42578125" style="19" customWidth="1"/>
    <col min="8712" max="8712" width="12.7109375" style="19" customWidth="1"/>
    <col min="8713" max="8713" width="15.140625" style="19" customWidth="1"/>
    <col min="8714" max="8715" width="8.7109375" style="19"/>
    <col min="8716" max="8716" width="12" style="19" customWidth="1"/>
    <col min="8717" max="8960" width="8.7109375" style="19"/>
    <col min="8961" max="8961" width="1.7109375" style="19" customWidth="1"/>
    <col min="8962" max="8962" width="19.42578125" style="19" customWidth="1"/>
    <col min="8963" max="8963" width="26.28515625" style="19" customWidth="1"/>
    <col min="8964" max="8964" width="25" style="19" customWidth="1"/>
    <col min="8965" max="8965" width="30.140625" style="19" customWidth="1"/>
    <col min="8966" max="8966" width="33.5703125" style="19" customWidth="1"/>
    <col min="8967" max="8967" width="17.42578125" style="19" customWidth="1"/>
    <col min="8968" max="8968" width="12.7109375" style="19" customWidth="1"/>
    <col min="8969" max="8969" width="15.140625" style="19" customWidth="1"/>
    <col min="8970" max="8971" width="8.7109375" style="19"/>
    <col min="8972" max="8972" width="12" style="19" customWidth="1"/>
    <col min="8973" max="9216" width="8.7109375" style="19"/>
    <col min="9217" max="9217" width="1.7109375" style="19" customWidth="1"/>
    <col min="9218" max="9218" width="19.42578125" style="19" customWidth="1"/>
    <col min="9219" max="9219" width="26.28515625" style="19" customWidth="1"/>
    <col min="9220" max="9220" width="25" style="19" customWidth="1"/>
    <col min="9221" max="9221" width="30.140625" style="19" customWidth="1"/>
    <col min="9222" max="9222" width="33.5703125" style="19" customWidth="1"/>
    <col min="9223" max="9223" width="17.42578125" style="19" customWidth="1"/>
    <col min="9224" max="9224" width="12.7109375" style="19" customWidth="1"/>
    <col min="9225" max="9225" width="15.140625" style="19" customWidth="1"/>
    <col min="9226" max="9227" width="8.7109375" style="19"/>
    <col min="9228" max="9228" width="12" style="19" customWidth="1"/>
    <col min="9229" max="9472" width="8.7109375" style="19"/>
    <col min="9473" max="9473" width="1.7109375" style="19" customWidth="1"/>
    <col min="9474" max="9474" width="19.42578125" style="19" customWidth="1"/>
    <col min="9475" max="9475" width="26.28515625" style="19" customWidth="1"/>
    <col min="9476" max="9476" width="25" style="19" customWidth="1"/>
    <col min="9477" max="9477" width="30.140625" style="19" customWidth="1"/>
    <col min="9478" max="9478" width="33.5703125" style="19" customWidth="1"/>
    <col min="9479" max="9479" width="17.42578125" style="19" customWidth="1"/>
    <col min="9480" max="9480" width="12.7109375" style="19" customWidth="1"/>
    <col min="9481" max="9481" width="15.140625" style="19" customWidth="1"/>
    <col min="9482" max="9483" width="8.7109375" style="19"/>
    <col min="9484" max="9484" width="12" style="19" customWidth="1"/>
    <col min="9485" max="9728" width="8.7109375" style="19"/>
    <col min="9729" max="9729" width="1.7109375" style="19" customWidth="1"/>
    <col min="9730" max="9730" width="19.42578125" style="19" customWidth="1"/>
    <col min="9731" max="9731" width="26.28515625" style="19" customWidth="1"/>
    <col min="9732" max="9732" width="25" style="19" customWidth="1"/>
    <col min="9733" max="9733" width="30.140625" style="19" customWidth="1"/>
    <col min="9734" max="9734" width="33.5703125" style="19" customWidth="1"/>
    <col min="9735" max="9735" width="17.42578125" style="19" customWidth="1"/>
    <col min="9736" max="9736" width="12.7109375" style="19" customWidth="1"/>
    <col min="9737" max="9737" width="15.140625" style="19" customWidth="1"/>
    <col min="9738" max="9739" width="8.7109375" style="19"/>
    <col min="9740" max="9740" width="12" style="19" customWidth="1"/>
    <col min="9741" max="9984" width="8.7109375" style="19"/>
    <col min="9985" max="9985" width="1.7109375" style="19" customWidth="1"/>
    <col min="9986" max="9986" width="19.42578125" style="19" customWidth="1"/>
    <col min="9987" max="9987" width="26.28515625" style="19" customWidth="1"/>
    <col min="9988" max="9988" width="25" style="19" customWidth="1"/>
    <col min="9989" max="9989" width="30.140625" style="19" customWidth="1"/>
    <col min="9990" max="9990" width="33.5703125" style="19" customWidth="1"/>
    <col min="9991" max="9991" width="17.42578125" style="19" customWidth="1"/>
    <col min="9992" max="9992" width="12.7109375" style="19" customWidth="1"/>
    <col min="9993" max="9993" width="15.140625" style="19" customWidth="1"/>
    <col min="9994" max="9995" width="8.7109375" style="19"/>
    <col min="9996" max="9996" width="12" style="19" customWidth="1"/>
    <col min="9997" max="10240" width="8.7109375" style="19"/>
    <col min="10241" max="10241" width="1.7109375" style="19" customWidth="1"/>
    <col min="10242" max="10242" width="19.42578125" style="19" customWidth="1"/>
    <col min="10243" max="10243" width="26.28515625" style="19" customWidth="1"/>
    <col min="10244" max="10244" width="25" style="19" customWidth="1"/>
    <col min="10245" max="10245" width="30.140625" style="19" customWidth="1"/>
    <col min="10246" max="10246" width="33.5703125" style="19" customWidth="1"/>
    <col min="10247" max="10247" width="17.42578125" style="19" customWidth="1"/>
    <col min="10248" max="10248" width="12.7109375" style="19" customWidth="1"/>
    <col min="10249" max="10249" width="15.140625" style="19" customWidth="1"/>
    <col min="10250" max="10251" width="8.7109375" style="19"/>
    <col min="10252" max="10252" width="12" style="19" customWidth="1"/>
    <col min="10253" max="10496" width="8.7109375" style="19"/>
    <col min="10497" max="10497" width="1.7109375" style="19" customWidth="1"/>
    <col min="10498" max="10498" width="19.42578125" style="19" customWidth="1"/>
    <col min="10499" max="10499" width="26.28515625" style="19" customWidth="1"/>
    <col min="10500" max="10500" width="25" style="19" customWidth="1"/>
    <col min="10501" max="10501" width="30.140625" style="19" customWidth="1"/>
    <col min="10502" max="10502" width="33.5703125" style="19" customWidth="1"/>
    <col min="10503" max="10503" width="17.42578125" style="19" customWidth="1"/>
    <col min="10504" max="10504" width="12.7109375" style="19" customWidth="1"/>
    <col min="10505" max="10505" width="15.140625" style="19" customWidth="1"/>
    <col min="10506" max="10507" width="8.7109375" style="19"/>
    <col min="10508" max="10508" width="12" style="19" customWidth="1"/>
    <col min="10509" max="10752" width="8.7109375" style="19"/>
    <col min="10753" max="10753" width="1.7109375" style="19" customWidth="1"/>
    <col min="10754" max="10754" width="19.42578125" style="19" customWidth="1"/>
    <col min="10755" max="10755" width="26.28515625" style="19" customWidth="1"/>
    <col min="10756" max="10756" width="25" style="19" customWidth="1"/>
    <col min="10757" max="10757" width="30.140625" style="19" customWidth="1"/>
    <col min="10758" max="10758" width="33.5703125" style="19" customWidth="1"/>
    <col min="10759" max="10759" width="17.42578125" style="19" customWidth="1"/>
    <col min="10760" max="10760" width="12.7109375" style="19" customWidth="1"/>
    <col min="10761" max="10761" width="15.140625" style="19" customWidth="1"/>
    <col min="10762" max="10763" width="8.7109375" style="19"/>
    <col min="10764" max="10764" width="12" style="19" customWidth="1"/>
    <col min="10765" max="11008" width="8.7109375" style="19"/>
    <col min="11009" max="11009" width="1.7109375" style="19" customWidth="1"/>
    <col min="11010" max="11010" width="19.42578125" style="19" customWidth="1"/>
    <col min="11011" max="11011" width="26.28515625" style="19" customWidth="1"/>
    <col min="11012" max="11012" width="25" style="19" customWidth="1"/>
    <col min="11013" max="11013" width="30.140625" style="19" customWidth="1"/>
    <col min="11014" max="11014" width="33.5703125" style="19" customWidth="1"/>
    <col min="11015" max="11015" width="17.42578125" style="19" customWidth="1"/>
    <col min="11016" max="11016" width="12.7109375" style="19" customWidth="1"/>
    <col min="11017" max="11017" width="15.140625" style="19" customWidth="1"/>
    <col min="11018" max="11019" width="8.7109375" style="19"/>
    <col min="11020" max="11020" width="12" style="19" customWidth="1"/>
    <col min="11021" max="11264" width="8.7109375" style="19"/>
    <col min="11265" max="11265" width="1.7109375" style="19" customWidth="1"/>
    <col min="11266" max="11266" width="19.42578125" style="19" customWidth="1"/>
    <col min="11267" max="11267" width="26.28515625" style="19" customWidth="1"/>
    <col min="11268" max="11268" width="25" style="19" customWidth="1"/>
    <col min="11269" max="11269" width="30.140625" style="19" customWidth="1"/>
    <col min="11270" max="11270" width="33.5703125" style="19" customWidth="1"/>
    <col min="11271" max="11271" width="17.42578125" style="19" customWidth="1"/>
    <col min="11272" max="11272" width="12.7109375" style="19" customWidth="1"/>
    <col min="11273" max="11273" width="15.140625" style="19" customWidth="1"/>
    <col min="11274" max="11275" width="8.7109375" style="19"/>
    <col min="11276" max="11276" width="12" style="19" customWidth="1"/>
    <col min="11277" max="11520" width="8.7109375" style="19"/>
    <col min="11521" max="11521" width="1.7109375" style="19" customWidth="1"/>
    <col min="11522" max="11522" width="19.42578125" style="19" customWidth="1"/>
    <col min="11523" max="11523" width="26.28515625" style="19" customWidth="1"/>
    <col min="11524" max="11524" width="25" style="19" customWidth="1"/>
    <col min="11525" max="11525" width="30.140625" style="19" customWidth="1"/>
    <col min="11526" max="11526" width="33.5703125" style="19" customWidth="1"/>
    <col min="11527" max="11527" width="17.42578125" style="19" customWidth="1"/>
    <col min="11528" max="11528" width="12.7109375" style="19" customWidth="1"/>
    <col min="11529" max="11529" width="15.140625" style="19" customWidth="1"/>
    <col min="11530" max="11531" width="8.7109375" style="19"/>
    <col min="11532" max="11532" width="12" style="19" customWidth="1"/>
    <col min="11533" max="11776" width="8.7109375" style="19"/>
    <col min="11777" max="11777" width="1.7109375" style="19" customWidth="1"/>
    <col min="11778" max="11778" width="19.42578125" style="19" customWidth="1"/>
    <col min="11779" max="11779" width="26.28515625" style="19" customWidth="1"/>
    <col min="11780" max="11780" width="25" style="19" customWidth="1"/>
    <col min="11781" max="11781" width="30.140625" style="19" customWidth="1"/>
    <col min="11782" max="11782" width="33.5703125" style="19" customWidth="1"/>
    <col min="11783" max="11783" width="17.42578125" style="19" customWidth="1"/>
    <col min="11784" max="11784" width="12.7109375" style="19" customWidth="1"/>
    <col min="11785" max="11785" width="15.140625" style="19" customWidth="1"/>
    <col min="11786" max="11787" width="8.7109375" style="19"/>
    <col min="11788" max="11788" width="12" style="19" customWidth="1"/>
    <col min="11789" max="12032" width="8.7109375" style="19"/>
    <col min="12033" max="12033" width="1.7109375" style="19" customWidth="1"/>
    <col min="12034" max="12034" width="19.42578125" style="19" customWidth="1"/>
    <col min="12035" max="12035" width="26.28515625" style="19" customWidth="1"/>
    <col min="12036" max="12036" width="25" style="19" customWidth="1"/>
    <col min="12037" max="12037" width="30.140625" style="19" customWidth="1"/>
    <col min="12038" max="12038" width="33.5703125" style="19" customWidth="1"/>
    <col min="12039" max="12039" width="17.42578125" style="19" customWidth="1"/>
    <col min="12040" max="12040" width="12.7109375" style="19" customWidth="1"/>
    <col min="12041" max="12041" width="15.140625" style="19" customWidth="1"/>
    <col min="12042" max="12043" width="8.7109375" style="19"/>
    <col min="12044" max="12044" width="12" style="19" customWidth="1"/>
    <col min="12045" max="12288" width="8.7109375" style="19"/>
    <col min="12289" max="12289" width="1.7109375" style="19" customWidth="1"/>
    <col min="12290" max="12290" width="19.42578125" style="19" customWidth="1"/>
    <col min="12291" max="12291" width="26.28515625" style="19" customWidth="1"/>
    <col min="12292" max="12292" width="25" style="19" customWidth="1"/>
    <col min="12293" max="12293" width="30.140625" style="19" customWidth="1"/>
    <col min="12294" max="12294" width="33.5703125" style="19" customWidth="1"/>
    <col min="12295" max="12295" width="17.42578125" style="19" customWidth="1"/>
    <col min="12296" max="12296" width="12.7109375" style="19" customWidth="1"/>
    <col min="12297" max="12297" width="15.140625" style="19" customWidth="1"/>
    <col min="12298" max="12299" width="8.7109375" style="19"/>
    <col min="12300" max="12300" width="12" style="19" customWidth="1"/>
    <col min="12301" max="12544" width="8.7109375" style="19"/>
    <col min="12545" max="12545" width="1.7109375" style="19" customWidth="1"/>
    <col min="12546" max="12546" width="19.42578125" style="19" customWidth="1"/>
    <col min="12547" max="12547" width="26.28515625" style="19" customWidth="1"/>
    <col min="12548" max="12548" width="25" style="19" customWidth="1"/>
    <col min="12549" max="12549" width="30.140625" style="19" customWidth="1"/>
    <col min="12550" max="12550" width="33.5703125" style="19" customWidth="1"/>
    <col min="12551" max="12551" width="17.42578125" style="19" customWidth="1"/>
    <col min="12552" max="12552" width="12.7109375" style="19" customWidth="1"/>
    <col min="12553" max="12553" width="15.140625" style="19" customWidth="1"/>
    <col min="12554" max="12555" width="8.7109375" style="19"/>
    <col min="12556" max="12556" width="12" style="19" customWidth="1"/>
    <col min="12557" max="12800" width="8.7109375" style="19"/>
    <col min="12801" max="12801" width="1.7109375" style="19" customWidth="1"/>
    <col min="12802" max="12802" width="19.42578125" style="19" customWidth="1"/>
    <col min="12803" max="12803" width="26.28515625" style="19" customWidth="1"/>
    <col min="12804" max="12804" width="25" style="19" customWidth="1"/>
    <col min="12805" max="12805" width="30.140625" style="19" customWidth="1"/>
    <col min="12806" max="12806" width="33.5703125" style="19" customWidth="1"/>
    <col min="12807" max="12807" width="17.42578125" style="19" customWidth="1"/>
    <col min="12808" max="12808" width="12.7109375" style="19" customWidth="1"/>
    <col min="12809" max="12809" width="15.140625" style="19" customWidth="1"/>
    <col min="12810" max="12811" width="8.7109375" style="19"/>
    <col min="12812" max="12812" width="12" style="19" customWidth="1"/>
    <col min="12813" max="13056" width="8.7109375" style="19"/>
    <col min="13057" max="13057" width="1.7109375" style="19" customWidth="1"/>
    <col min="13058" max="13058" width="19.42578125" style="19" customWidth="1"/>
    <col min="13059" max="13059" width="26.28515625" style="19" customWidth="1"/>
    <col min="13060" max="13060" width="25" style="19" customWidth="1"/>
    <col min="13061" max="13061" width="30.140625" style="19" customWidth="1"/>
    <col min="13062" max="13062" width="33.5703125" style="19" customWidth="1"/>
    <col min="13063" max="13063" width="17.42578125" style="19" customWidth="1"/>
    <col min="13064" max="13064" width="12.7109375" style="19" customWidth="1"/>
    <col min="13065" max="13065" width="15.140625" style="19" customWidth="1"/>
    <col min="13066" max="13067" width="8.7109375" style="19"/>
    <col min="13068" max="13068" width="12" style="19" customWidth="1"/>
    <col min="13069" max="13312" width="8.7109375" style="19"/>
    <col min="13313" max="13313" width="1.7109375" style="19" customWidth="1"/>
    <col min="13314" max="13314" width="19.42578125" style="19" customWidth="1"/>
    <col min="13315" max="13315" width="26.28515625" style="19" customWidth="1"/>
    <col min="13316" max="13316" width="25" style="19" customWidth="1"/>
    <col min="13317" max="13317" width="30.140625" style="19" customWidth="1"/>
    <col min="13318" max="13318" width="33.5703125" style="19" customWidth="1"/>
    <col min="13319" max="13319" width="17.42578125" style="19" customWidth="1"/>
    <col min="13320" max="13320" width="12.7109375" style="19" customWidth="1"/>
    <col min="13321" max="13321" width="15.140625" style="19" customWidth="1"/>
    <col min="13322" max="13323" width="8.7109375" style="19"/>
    <col min="13324" max="13324" width="12" style="19" customWidth="1"/>
    <col min="13325" max="13568" width="8.7109375" style="19"/>
    <col min="13569" max="13569" width="1.7109375" style="19" customWidth="1"/>
    <col min="13570" max="13570" width="19.42578125" style="19" customWidth="1"/>
    <col min="13571" max="13571" width="26.28515625" style="19" customWidth="1"/>
    <col min="13572" max="13572" width="25" style="19" customWidth="1"/>
    <col min="13573" max="13573" width="30.140625" style="19" customWidth="1"/>
    <col min="13574" max="13574" width="33.5703125" style="19" customWidth="1"/>
    <col min="13575" max="13575" width="17.42578125" style="19" customWidth="1"/>
    <col min="13576" max="13576" width="12.7109375" style="19" customWidth="1"/>
    <col min="13577" max="13577" width="15.140625" style="19" customWidth="1"/>
    <col min="13578" max="13579" width="8.7109375" style="19"/>
    <col min="13580" max="13580" width="12" style="19" customWidth="1"/>
    <col min="13581" max="13824" width="8.7109375" style="19"/>
    <col min="13825" max="13825" width="1.7109375" style="19" customWidth="1"/>
    <col min="13826" max="13826" width="19.42578125" style="19" customWidth="1"/>
    <col min="13827" max="13827" width="26.28515625" style="19" customWidth="1"/>
    <col min="13828" max="13828" width="25" style="19" customWidth="1"/>
    <col min="13829" max="13829" width="30.140625" style="19" customWidth="1"/>
    <col min="13830" max="13830" width="33.5703125" style="19" customWidth="1"/>
    <col min="13831" max="13831" width="17.42578125" style="19" customWidth="1"/>
    <col min="13832" max="13832" width="12.7109375" style="19" customWidth="1"/>
    <col min="13833" max="13833" width="15.140625" style="19" customWidth="1"/>
    <col min="13834" max="13835" width="8.7109375" style="19"/>
    <col min="13836" max="13836" width="12" style="19" customWidth="1"/>
    <col min="13837" max="14080" width="8.7109375" style="19"/>
    <col min="14081" max="14081" width="1.7109375" style="19" customWidth="1"/>
    <col min="14082" max="14082" width="19.42578125" style="19" customWidth="1"/>
    <col min="14083" max="14083" width="26.28515625" style="19" customWidth="1"/>
    <col min="14084" max="14084" width="25" style="19" customWidth="1"/>
    <col min="14085" max="14085" width="30.140625" style="19" customWidth="1"/>
    <col min="14086" max="14086" width="33.5703125" style="19" customWidth="1"/>
    <col min="14087" max="14087" width="17.42578125" style="19" customWidth="1"/>
    <col min="14088" max="14088" width="12.7109375" style="19" customWidth="1"/>
    <col min="14089" max="14089" width="15.140625" style="19" customWidth="1"/>
    <col min="14090" max="14091" width="8.7109375" style="19"/>
    <col min="14092" max="14092" width="12" style="19" customWidth="1"/>
    <col min="14093" max="14336" width="8.7109375" style="19"/>
    <col min="14337" max="14337" width="1.7109375" style="19" customWidth="1"/>
    <col min="14338" max="14338" width="19.42578125" style="19" customWidth="1"/>
    <col min="14339" max="14339" width="26.28515625" style="19" customWidth="1"/>
    <col min="14340" max="14340" width="25" style="19" customWidth="1"/>
    <col min="14341" max="14341" width="30.140625" style="19" customWidth="1"/>
    <col min="14342" max="14342" width="33.5703125" style="19" customWidth="1"/>
    <col min="14343" max="14343" width="17.42578125" style="19" customWidth="1"/>
    <col min="14344" max="14344" width="12.7109375" style="19" customWidth="1"/>
    <col min="14345" max="14345" width="15.140625" style="19" customWidth="1"/>
    <col min="14346" max="14347" width="8.7109375" style="19"/>
    <col min="14348" max="14348" width="12" style="19" customWidth="1"/>
    <col min="14349" max="14592" width="8.7109375" style="19"/>
    <col min="14593" max="14593" width="1.7109375" style="19" customWidth="1"/>
    <col min="14594" max="14594" width="19.42578125" style="19" customWidth="1"/>
    <col min="14595" max="14595" width="26.28515625" style="19" customWidth="1"/>
    <col min="14596" max="14596" width="25" style="19" customWidth="1"/>
    <col min="14597" max="14597" width="30.140625" style="19" customWidth="1"/>
    <col min="14598" max="14598" width="33.5703125" style="19" customWidth="1"/>
    <col min="14599" max="14599" width="17.42578125" style="19" customWidth="1"/>
    <col min="14600" max="14600" width="12.7109375" style="19" customWidth="1"/>
    <col min="14601" max="14601" width="15.140625" style="19" customWidth="1"/>
    <col min="14602" max="14603" width="8.7109375" style="19"/>
    <col min="14604" max="14604" width="12" style="19" customWidth="1"/>
    <col min="14605" max="14848" width="8.7109375" style="19"/>
    <col min="14849" max="14849" width="1.7109375" style="19" customWidth="1"/>
    <col min="14850" max="14850" width="19.42578125" style="19" customWidth="1"/>
    <col min="14851" max="14851" width="26.28515625" style="19" customWidth="1"/>
    <col min="14852" max="14852" width="25" style="19" customWidth="1"/>
    <col min="14853" max="14853" width="30.140625" style="19" customWidth="1"/>
    <col min="14854" max="14854" width="33.5703125" style="19" customWidth="1"/>
    <col min="14855" max="14855" width="17.42578125" style="19" customWidth="1"/>
    <col min="14856" max="14856" width="12.7109375" style="19" customWidth="1"/>
    <col min="14857" max="14857" width="15.140625" style="19" customWidth="1"/>
    <col min="14858" max="14859" width="8.7109375" style="19"/>
    <col min="14860" max="14860" width="12" style="19" customWidth="1"/>
    <col min="14861" max="15104" width="8.7109375" style="19"/>
    <col min="15105" max="15105" width="1.7109375" style="19" customWidth="1"/>
    <col min="15106" max="15106" width="19.42578125" style="19" customWidth="1"/>
    <col min="15107" max="15107" width="26.28515625" style="19" customWidth="1"/>
    <col min="15108" max="15108" width="25" style="19" customWidth="1"/>
    <col min="15109" max="15109" width="30.140625" style="19" customWidth="1"/>
    <col min="15110" max="15110" width="33.5703125" style="19" customWidth="1"/>
    <col min="15111" max="15111" width="17.42578125" style="19" customWidth="1"/>
    <col min="15112" max="15112" width="12.7109375" style="19" customWidth="1"/>
    <col min="15113" max="15113" width="15.140625" style="19" customWidth="1"/>
    <col min="15114" max="15115" width="8.7109375" style="19"/>
    <col min="15116" max="15116" width="12" style="19" customWidth="1"/>
    <col min="15117" max="15360" width="8.7109375" style="19"/>
    <col min="15361" max="15361" width="1.7109375" style="19" customWidth="1"/>
    <col min="15362" max="15362" width="19.42578125" style="19" customWidth="1"/>
    <col min="15363" max="15363" width="26.28515625" style="19" customWidth="1"/>
    <col min="15364" max="15364" width="25" style="19" customWidth="1"/>
    <col min="15365" max="15365" width="30.140625" style="19" customWidth="1"/>
    <col min="15366" max="15366" width="33.5703125" style="19" customWidth="1"/>
    <col min="15367" max="15367" width="17.42578125" style="19" customWidth="1"/>
    <col min="15368" max="15368" width="12.7109375" style="19" customWidth="1"/>
    <col min="15369" max="15369" width="15.140625" style="19" customWidth="1"/>
    <col min="15370" max="15371" width="8.7109375" style="19"/>
    <col min="15372" max="15372" width="12" style="19" customWidth="1"/>
    <col min="15373" max="15616" width="8.7109375" style="19"/>
    <col min="15617" max="15617" width="1.7109375" style="19" customWidth="1"/>
    <col min="15618" max="15618" width="19.42578125" style="19" customWidth="1"/>
    <col min="15619" max="15619" width="26.28515625" style="19" customWidth="1"/>
    <col min="15620" max="15620" width="25" style="19" customWidth="1"/>
    <col min="15621" max="15621" width="30.140625" style="19" customWidth="1"/>
    <col min="15622" max="15622" width="33.5703125" style="19" customWidth="1"/>
    <col min="15623" max="15623" width="17.42578125" style="19" customWidth="1"/>
    <col min="15624" max="15624" width="12.7109375" style="19" customWidth="1"/>
    <col min="15625" max="15625" width="15.140625" style="19" customWidth="1"/>
    <col min="15626" max="15627" width="8.7109375" style="19"/>
    <col min="15628" max="15628" width="12" style="19" customWidth="1"/>
    <col min="15629" max="15872" width="8.7109375" style="19"/>
    <col min="15873" max="15873" width="1.7109375" style="19" customWidth="1"/>
    <col min="15874" max="15874" width="19.42578125" style="19" customWidth="1"/>
    <col min="15875" max="15875" width="26.28515625" style="19" customWidth="1"/>
    <col min="15876" max="15876" width="25" style="19" customWidth="1"/>
    <col min="15877" max="15877" width="30.140625" style="19" customWidth="1"/>
    <col min="15878" max="15878" width="33.5703125" style="19" customWidth="1"/>
    <col min="15879" max="15879" width="17.42578125" style="19" customWidth="1"/>
    <col min="15880" max="15880" width="12.7109375" style="19" customWidth="1"/>
    <col min="15881" max="15881" width="15.140625" style="19" customWidth="1"/>
    <col min="15882" max="15883" width="8.7109375" style="19"/>
    <col min="15884" max="15884" width="12" style="19" customWidth="1"/>
    <col min="15885" max="16128" width="8.7109375" style="19"/>
    <col min="16129" max="16129" width="1.7109375" style="19" customWidth="1"/>
    <col min="16130" max="16130" width="19.42578125" style="19" customWidth="1"/>
    <col min="16131" max="16131" width="26.28515625" style="19" customWidth="1"/>
    <col min="16132" max="16132" width="25" style="19" customWidth="1"/>
    <col min="16133" max="16133" width="30.140625" style="19" customWidth="1"/>
    <col min="16134" max="16134" width="33.5703125" style="19" customWidth="1"/>
    <col min="16135" max="16135" width="17.42578125" style="19" customWidth="1"/>
    <col min="16136" max="16136" width="12.7109375" style="19" customWidth="1"/>
    <col min="16137" max="16137" width="15.140625" style="19" customWidth="1"/>
    <col min="16138" max="16139" width="8.7109375" style="19"/>
    <col min="16140" max="16140" width="12" style="19" customWidth="1"/>
    <col min="16141" max="16384" width="8.7109375" style="19"/>
  </cols>
  <sheetData>
    <row r="1" spans="2:21" s="4" customFormat="1" ht="22.5" customHeight="1" x14ac:dyDescent="0.25">
      <c r="B1" s="61" t="s">
        <v>17</v>
      </c>
      <c r="C1" s="61"/>
      <c r="D1" s="26">
        <f>'CALCOLO INTERESSI'!C4</f>
        <v>0</v>
      </c>
      <c r="E1" s="2"/>
      <c r="F1" s="2"/>
      <c r="G1" s="2"/>
    </row>
    <row r="2" spans="2:21" s="4" customFormat="1" ht="20.100000000000001" customHeight="1" x14ac:dyDescent="0.25">
      <c r="B2" s="61" t="s">
        <v>16</v>
      </c>
      <c r="C2" s="61"/>
      <c r="D2" s="27">
        <f>'CALCOLO INTERESSI'!C7-2</f>
        <v>-2</v>
      </c>
      <c r="E2" s="3" t="s">
        <v>8</v>
      </c>
      <c r="F2" s="30">
        <f>+D3*D2</f>
        <v>-24</v>
      </c>
      <c r="G2" s="2"/>
    </row>
    <row r="3" spans="2:21" s="4" customFormat="1" ht="20.100000000000001" customHeight="1" x14ac:dyDescent="0.25">
      <c r="B3" s="61" t="s">
        <v>15</v>
      </c>
      <c r="C3" s="61"/>
      <c r="D3" s="27">
        <v>12</v>
      </c>
      <c r="E3" s="3" t="s">
        <v>9</v>
      </c>
      <c r="F3" s="29">
        <f>+SUM(E7:E474)</f>
        <v>0</v>
      </c>
    </row>
    <row r="4" spans="2:21" s="4" customFormat="1" ht="20.100000000000001" customHeight="1" x14ac:dyDescent="0.25">
      <c r="B4" s="61" t="s">
        <v>7</v>
      </c>
      <c r="C4" s="61"/>
      <c r="D4" s="28">
        <f>'CALCOLO INTERESSI'!C5</f>
        <v>0</v>
      </c>
    </row>
    <row r="5" spans="2:21" s="14" customFormat="1" ht="12.75" customHeight="1" thickBot="1" x14ac:dyDescent="0.25">
      <c r="B5" s="5"/>
      <c r="C5" s="6"/>
      <c r="D5" s="7"/>
      <c r="E5" s="8"/>
      <c r="F5" s="8"/>
      <c r="G5" s="4"/>
      <c r="H5" s="4"/>
      <c r="I5" s="4"/>
      <c r="J5" s="4"/>
      <c r="K5" s="4"/>
      <c r="L5" s="4"/>
      <c r="M5" s="4"/>
      <c r="N5" s="4"/>
      <c r="O5" s="4"/>
      <c r="P5" s="4"/>
      <c r="Q5" s="4"/>
      <c r="R5" s="4"/>
      <c r="S5" s="4"/>
      <c r="T5" s="4"/>
      <c r="U5" s="4"/>
    </row>
    <row r="6" spans="2:21" s="15" customFormat="1" ht="18.75" customHeight="1" thickBot="1" x14ac:dyDescent="0.25">
      <c r="B6" s="25" t="s">
        <v>14</v>
      </c>
      <c r="C6" s="25" t="s">
        <v>13</v>
      </c>
      <c r="D6" s="25" t="s">
        <v>10</v>
      </c>
      <c r="E6" s="25" t="s">
        <v>11</v>
      </c>
      <c r="F6" s="25" t="s">
        <v>12</v>
      </c>
      <c r="G6" s="4"/>
      <c r="H6" s="4"/>
      <c r="I6" s="4"/>
      <c r="J6" s="4"/>
      <c r="K6" s="4"/>
      <c r="L6" s="4"/>
      <c r="M6" s="4"/>
      <c r="N6" s="4"/>
      <c r="O6" s="4"/>
      <c r="P6" s="4"/>
      <c r="Q6" s="4"/>
      <c r="R6" s="4"/>
      <c r="S6" s="4"/>
      <c r="T6" s="4"/>
      <c r="U6" s="4"/>
    </row>
    <row r="7" spans="2:21" s="36" customFormat="1" x14ac:dyDescent="0.25">
      <c r="B7" s="31">
        <v>0</v>
      </c>
      <c r="C7" s="32">
        <f>+D1</f>
        <v>0</v>
      </c>
      <c r="D7" s="33"/>
      <c r="E7" s="34"/>
      <c r="F7" s="35"/>
      <c r="G7" s="4"/>
      <c r="H7" s="4"/>
      <c r="I7" s="4"/>
      <c r="J7" s="4"/>
      <c r="K7" s="4"/>
      <c r="L7" s="4"/>
      <c r="M7" s="4"/>
      <c r="N7" s="4"/>
      <c r="O7" s="4"/>
      <c r="P7" s="4"/>
      <c r="Q7" s="4"/>
      <c r="R7" s="4"/>
      <c r="S7" s="4"/>
      <c r="T7" s="4"/>
      <c r="U7" s="4"/>
    </row>
    <row r="8" spans="2:21" s="36" customFormat="1" x14ac:dyDescent="0.25">
      <c r="B8" s="31">
        <f>+IF(MAX(B$7:B7)=$F$2,"",B7+1)</f>
        <v>1</v>
      </c>
      <c r="C8" s="32">
        <f>+C7-D8</f>
        <v>0</v>
      </c>
      <c r="D8" s="33">
        <f t="shared" ref="D8:D47" si="0">+IF(B8&gt;$F$2,0,IF(B8=$F$2,C7,IF($E$609="francese",F8-E8,$C$7/$F$2)))</f>
        <v>0</v>
      </c>
      <c r="E8" s="34">
        <f t="shared" ref="E8:E47" si="1">+ROUND(C7*$D$4/$D$3,2)</f>
        <v>0</v>
      </c>
      <c r="F8" s="37">
        <f t="shared" ref="F8:F47" si="2">IF(B8&gt;$F$2,0,IF($E$609="francese",-PMT($D$4/$D$3,$F$2,$C$7,0,0),D8+E8))</f>
        <v>0</v>
      </c>
      <c r="G8" s="4"/>
      <c r="H8" s="4"/>
      <c r="I8" s="4"/>
      <c r="J8" s="4"/>
      <c r="K8" s="4"/>
      <c r="L8" s="4"/>
      <c r="M8" s="4"/>
      <c r="N8" s="4"/>
      <c r="O8" s="4"/>
      <c r="P8" s="4"/>
      <c r="Q8" s="4"/>
      <c r="R8" s="4"/>
      <c r="S8" s="4"/>
      <c r="T8" s="4"/>
      <c r="U8" s="4"/>
    </row>
    <row r="9" spans="2:21" s="36" customFormat="1" x14ac:dyDescent="0.25">
      <c r="B9" s="31">
        <f>+IF(MAX(B$7:B8)=$F$2,"",B8+1)</f>
        <v>2</v>
      </c>
      <c r="C9" s="32">
        <f t="shared" ref="C9:C47" si="3">+C8-D9</f>
        <v>0</v>
      </c>
      <c r="D9" s="33">
        <f t="shared" si="0"/>
        <v>0</v>
      </c>
      <c r="E9" s="34">
        <f t="shared" si="1"/>
        <v>0</v>
      </c>
      <c r="F9" s="37">
        <f t="shared" si="2"/>
        <v>0</v>
      </c>
      <c r="G9" s="4"/>
      <c r="H9" s="4"/>
      <c r="I9" s="4"/>
      <c r="J9" s="4"/>
      <c r="K9" s="4"/>
      <c r="L9" s="4"/>
      <c r="M9" s="4"/>
      <c r="N9" s="4"/>
      <c r="O9" s="4"/>
      <c r="P9" s="4"/>
      <c r="Q9" s="4"/>
      <c r="R9" s="4"/>
      <c r="S9" s="4"/>
      <c r="T9" s="4"/>
      <c r="U9" s="4"/>
    </row>
    <row r="10" spans="2:21" s="36" customFormat="1" x14ac:dyDescent="0.25">
      <c r="B10" s="31">
        <f>+IF(MAX(B$7:B9)=$F$2,"",B9+1)</f>
        <v>3</v>
      </c>
      <c r="C10" s="32">
        <f t="shared" si="3"/>
        <v>0</v>
      </c>
      <c r="D10" s="33">
        <f t="shared" si="0"/>
        <v>0</v>
      </c>
      <c r="E10" s="34">
        <f t="shared" si="1"/>
        <v>0</v>
      </c>
      <c r="F10" s="37">
        <f t="shared" si="2"/>
        <v>0</v>
      </c>
      <c r="G10" s="4"/>
    </row>
    <row r="11" spans="2:21" s="36" customFormat="1" x14ac:dyDescent="0.25">
      <c r="B11" s="31">
        <f>+IF(MAX(B$7:B10)=$F$2,"",B10+1)</f>
        <v>4</v>
      </c>
      <c r="C11" s="32">
        <f t="shared" si="3"/>
        <v>0</v>
      </c>
      <c r="D11" s="33">
        <f t="shared" si="0"/>
        <v>0</v>
      </c>
      <c r="E11" s="34">
        <f t="shared" si="1"/>
        <v>0</v>
      </c>
      <c r="F11" s="37">
        <f t="shared" si="2"/>
        <v>0</v>
      </c>
      <c r="G11" s="4"/>
    </row>
    <row r="12" spans="2:21" s="36" customFormat="1" x14ac:dyDescent="0.25">
      <c r="B12" s="31">
        <f>+IF(MAX(B$7:B11)=$F$2,"",B11+1)</f>
        <v>5</v>
      </c>
      <c r="C12" s="32">
        <f t="shared" si="3"/>
        <v>0</v>
      </c>
      <c r="D12" s="33">
        <f t="shared" si="0"/>
        <v>0</v>
      </c>
      <c r="E12" s="34">
        <f t="shared" si="1"/>
        <v>0</v>
      </c>
      <c r="F12" s="37">
        <f t="shared" si="2"/>
        <v>0</v>
      </c>
      <c r="G12" s="4"/>
    </row>
    <row r="13" spans="2:21" s="36" customFormat="1" x14ac:dyDescent="0.25">
      <c r="B13" s="31">
        <f>+IF(MAX(B$7:B12)=$F$2,"",B12+1)</f>
        <v>6</v>
      </c>
      <c r="C13" s="32">
        <f t="shared" si="3"/>
        <v>0</v>
      </c>
      <c r="D13" s="33">
        <f t="shared" si="0"/>
        <v>0</v>
      </c>
      <c r="E13" s="34">
        <f t="shared" si="1"/>
        <v>0</v>
      </c>
      <c r="F13" s="37">
        <f t="shared" si="2"/>
        <v>0</v>
      </c>
    </row>
    <row r="14" spans="2:21" s="36" customFormat="1" x14ac:dyDescent="0.25">
      <c r="B14" s="31">
        <f>+IF(MAX(B$7:B13)=$F$2,"",B13+1)</f>
        <v>7</v>
      </c>
      <c r="C14" s="32">
        <f t="shared" si="3"/>
        <v>0</v>
      </c>
      <c r="D14" s="33">
        <f t="shared" si="0"/>
        <v>0</v>
      </c>
      <c r="E14" s="34">
        <f t="shared" si="1"/>
        <v>0</v>
      </c>
      <c r="F14" s="37">
        <f t="shared" si="2"/>
        <v>0</v>
      </c>
    </row>
    <row r="15" spans="2:21" s="36" customFormat="1" x14ac:dyDescent="0.25">
      <c r="B15" s="31">
        <f>+IF(MAX(B$7:B14)=$F$2,"",B14+1)</f>
        <v>8</v>
      </c>
      <c r="C15" s="32">
        <f t="shared" si="3"/>
        <v>0</v>
      </c>
      <c r="D15" s="33">
        <f t="shared" si="0"/>
        <v>0</v>
      </c>
      <c r="E15" s="34">
        <f t="shared" si="1"/>
        <v>0</v>
      </c>
      <c r="F15" s="37">
        <f t="shared" si="2"/>
        <v>0</v>
      </c>
    </row>
    <row r="16" spans="2:21" s="36" customFormat="1" x14ac:dyDescent="0.25">
      <c r="B16" s="31">
        <f>+IF(MAX(B$7:B15)=$F$2,"",B15+1)</f>
        <v>9</v>
      </c>
      <c r="C16" s="32">
        <f t="shared" si="3"/>
        <v>0</v>
      </c>
      <c r="D16" s="33">
        <f t="shared" si="0"/>
        <v>0</v>
      </c>
      <c r="E16" s="34">
        <f t="shared" si="1"/>
        <v>0</v>
      </c>
      <c r="F16" s="37">
        <f t="shared" si="2"/>
        <v>0</v>
      </c>
    </row>
    <row r="17" spans="2:6" s="36" customFormat="1" x14ac:dyDescent="0.25">
      <c r="B17" s="31">
        <f>+IF(MAX(B$7:B16)=$F$2,"",B16+1)</f>
        <v>10</v>
      </c>
      <c r="C17" s="32">
        <f t="shared" si="3"/>
        <v>0</v>
      </c>
      <c r="D17" s="33">
        <f t="shared" si="0"/>
        <v>0</v>
      </c>
      <c r="E17" s="34">
        <f t="shared" si="1"/>
        <v>0</v>
      </c>
      <c r="F17" s="37">
        <f t="shared" si="2"/>
        <v>0</v>
      </c>
    </row>
    <row r="18" spans="2:6" s="36" customFormat="1" x14ac:dyDescent="0.25">
      <c r="B18" s="31">
        <f>+IF(MAX(B$7:B17)=$F$2,"",B17+1)</f>
        <v>11</v>
      </c>
      <c r="C18" s="32">
        <f t="shared" si="3"/>
        <v>0</v>
      </c>
      <c r="D18" s="33">
        <f t="shared" si="0"/>
        <v>0</v>
      </c>
      <c r="E18" s="34">
        <f t="shared" si="1"/>
        <v>0</v>
      </c>
      <c r="F18" s="37">
        <f t="shared" si="2"/>
        <v>0</v>
      </c>
    </row>
    <row r="19" spans="2:6" s="36" customFormat="1" x14ac:dyDescent="0.25">
      <c r="B19" s="31">
        <f>+IF(MAX(B$7:B18)=$F$2,"",B18+1)</f>
        <v>12</v>
      </c>
      <c r="C19" s="32">
        <f t="shared" si="3"/>
        <v>0</v>
      </c>
      <c r="D19" s="33">
        <f t="shared" si="0"/>
        <v>0</v>
      </c>
      <c r="E19" s="34">
        <f t="shared" si="1"/>
        <v>0</v>
      </c>
      <c r="F19" s="37">
        <f t="shared" si="2"/>
        <v>0</v>
      </c>
    </row>
    <row r="20" spans="2:6" s="36" customFormat="1" x14ac:dyDescent="0.25">
      <c r="B20" s="31">
        <f>+IF(MAX(B$7:B19)=$F$2,"",B19+1)</f>
        <v>13</v>
      </c>
      <c r="C20" s="32">
        <f t="shared" si="3"/>
        <v>0</v>
      </c>
      <c r="D20" s="33">
        <f t="shared" si="0"/>
        <v>0</v>
      </c>
      <c r="E20" s="34">
        <f t="shared" si="1"/>
        <v>0</v>
      </c>
      <c r="F20" s="37">
        <f t="shared" si="2"/>
        <v>0</v>
      </c>
    </row>
    <row r="21" spans="2:6" s="36" customFormat="1" x14ac:dyDescent="0.25">
      <c r="B21" s="31">
        <f>+IF(MAX(B$7:B20)=$F$2,"",B20+1)</f>
        <v>14</v>
      </c>
      <c r="C21" s="32">
        <f t="shared" si="3"/>
        <v>0</v>
      </c>
      <c r="D21" s="33">
        <f t="shared" si="0"/>
        <v>0</v>
      </c>
      <c r="E21" s="34">
        <f t="shared" si="1"/>
        <v>0</v>
      </c>
      <c r="F21" s="37">
        <f t="shared" si="2"/>
        <v>0</v>
      </c>
    </row>
    <row r="22" spans="2:6" s="36" customFormat="1" x14ac:dyDescent="0.25">
      <c r="B22" s="31">
        <f>+IF(MAX(B$7:B21)=$F$2,"",B21+1)</f>
        <v>15</v>
      </c>
      <c r="C22" s="32">
        <f t="shared" si="3"/>
        <v>0</v>
      </c>
      <c r="D22" s="33">
        <f t="shared" si="0"/>
        <v>0</v>
      </c>
      <c r="E22" s="34">
        <f t="shared" si="1"/>
        <v>0</v>
      </c>
      <c r="F22" s="37">
        <f t="shared" si="2"/>
        <v>0</v>
      </c>
    </row>
    <row r="23" spans="2:6" s="36" customFormat="1" x14ac:dyDescent="0.25">
      <c r="B23" s="31">
        <f>+IF(MAX(B$7:B22)=$F$2,"",B22+1)</f>
        <v>16</v>
      </c>
      <c r="C23" s="32">
        <f t="shared" si="3"/>
        <v>0</v>
      </c>
      <c r="D23" s="33">
        <f t="shared" si="0"/>
        <v>0</v>
      </c>
      <c r="E23" s="34">
        <f t="shared" si="1"/>
        <v>0</v>
      </c>
      <c r="F23" s="37">
        <f t="shared" si="2"/>
        <v>0</v>
      </c>
    </row>
    <row r="24" spans="2:6" s="36" customFormat="1" x14ac:dyDescent="0.25">
      <c r="B24" s="31">
        <f>+IF(MAX(B$7:B23)=$F$2,"",B23+1)</f>
        <v>17</v>
      </c>
      <c r="C24" s="32">
        <f t="shared" si="3"/>
        <v>0</v>
      </c>
      <c r="D24" s="33">
        <f t="shared" si="0"/>
        <v>0</v>
      </c>
      <c r="E24" s="34">
        <f t="shared" si="1"/>
        <v>0</v>
      </c>
      <c r="F24" s="37">
        <f t="shared" si="2"/>
        <v>0</v>
      </c>
    </row>
    <row r="25" spans="2:6" s="36" customFormat="1" x14ac:dyDescent="0.25">
      <c r="B25" s="31">
        <f>+IF(MAX(B$7:B24)=$F$2,"",B24+1)</f>
        <v>18</v>
      </c>
      <c r="C25" s="32">
        <f t="shared" si="3"/>
        <v>0</v>
      </c>
      <c r="D25" s="33">
        <f t="shared" si="0"/>
        <v>0</v>
      </c>
      <c r="E25" s="34">
        <f t="shared" si="1"/>
        <v>0</v>
      </c>
      <c r="F25" s="37">
        <f t="shared" si="2"/>
        <v>0</v>
      </c>
    </row>
    <row r="26" spans="2:6" s="36" customFormat="1" x14ac:dyDescent="0.25">
      <c r="B26" s="31">
        <f>+IF(MAX(B$7:B25)=$F$2,"",B25+1)</f>
        <v>19</v>
      </c>
      <c r="C26" s="32">
        <f t="shared" si="3"/>
        <v>0</v>
      </c>
      <c r="D26" s="33">
        <f t="shared" si="0"/>
        <v>0</v>
      </c>
      <c r="E26" s="34">
        <f t="shared" si="1"/>
        <v>0</v>
      </c>
      <c r="F26" s="37">
        <f t="shared" si="2"/>
        <v>0</v>
      </c>
    </row>
    <row r="27" spans="2:6" s="36" customFormat="1" x14ac:dyDescent="0.25">
      <c r="B27" s="31">
        <f>+IF(MAX(B$7:B26)=$F$2,"",B26+1)</f>
        <v>20</v>
      </c>
      <c r="C27" s="32">
        <f t="shared" si="3"/>
        <v>0</v>
      </c>
      <c r="D27" s="33">
        <f t="shared" si="0"/>
        <v>0</v>
      </c>
      <c r="E27" s="34">
        <f t="shared" si="1"/>
        <v>0</v>
      </c>
      <c r="F27" s="37">
        <f t="shared" si="2"/>
        <v>0</v>
      </c>
    </row>
    <row r="28" spans="2:6" s="36" customFormat="1" x14ac:dyDescent="0.25">
      <c r="B28" s="31">
        <f>+IF(MAX(B$7:B27)=$F$2,"",B27+1)</f>
        <v>21</v>
      </c>
      <c r="C28" s="32">
        <f t="shared" si="3"/>
        <v>0</v>
      </c>
      <c r="D28" s="33">
        <f t="shared" si="0"/>
        <v>0</v>
      </c>
      <c r="E28" s="34">
        <f t="shared" si="1"/>
        <v>0</v>
      </c>
      <c r="F28" s="37">
        <f t="shared" si="2"/>
        <v>0</v>
      </c>
    </row>
    <row r="29" spans="2:6" s="36" customFormat="1" x14ac:dyDescent="0.25">
      <c r="B29" s="31">
        <f>+IF(MAX(B$7:B28)=$F$2,"",B28+1)</f>
        <v>22</v>
      </c>
      <c r="C29" s="32">
        <f t="shared" si="3"/>
        <v>0</v>
      </c>
      <c r="D29" s="33">
        <f t="shared" si="0"/>
        <v>0</v>
      </c>
      <c r="E29" s="34">
        <f t="shared" si="1"/>
        <v>0</v>
      </c>
      <c r="F29" s="37">
        <f t="shared" si="2"/>
        <v>0</v>
      </c>
    </row>
    <row r="30" spans="2:6" s="36" customFormat="1" x14ac:dyDescent="0.25">
      <c r="B30" s="31">
        <f>+IF(MAX(B$7:B29)=$F$2,"",B29+1)</f>
        <v>23</v>
      </c>
      <c r="C30" s="32">
        <f t="shared" si="3"/>
        <v>0</v>
      </c>
      <c r="D30" s="33">
        <f t="shared" si="0"/>
        <v>0</v>
      </c>
      <c r="E30" s="34">
        <f t="shared" si="1"/>
        <v>0</v>
      </c>
      <c r="F30" s="37">
        <f t="shared" si="2"/>
        <v>0</v>
      </c>
    </row>
    <row r="31" spans="2:6" s="36" customFormat="1" x14ac:dyDescent="0.25">
      <c r="B31" s="31">
        <f>+IF(MAX(B$7:B30)=$F$2,"",B30+1)</f>
        <v>24</v>
      </c>
      <c r="C31" s="32">
        <f t="shared" si="3"/>
        <v>0</v>
      </c>
      <c r="D31" s="33">
        <f t="shared" si="0"/>
        <v>0</v>
      </c>
      <c r="E31" s="34">
        <f t="shared" si="1"/>
        <v>0</v>
      </c>
      <c r="F31" s="37">
        <f t="shared" si="2"/>
        <v>0</v>
      </c>
    </row>
    <row r="32" spans="2:6" s="36" customFormat="1" x14ac:dyDescent="0.25">
      <c r="B32" s="31">
        <f>+IF(MAX(B$7:B31)=$F$2,"",B31+1)</f>
        <v>25</v>
      </c>
      <c r="C32" s="32">
        <f t="shared" si="3"/>
        <v>0</v>
      </c>
      <c r="D32" s="33">
        <f t="shared" si="0"/>
        <v>0</v>
      </c>
      <c r="E32" s="34">
        <f t="shared" si="1"/>
        <v>0</v>
      </c>
      <c r="F32" s="37">
        <f t="shared" si="2"/>
        <v>0</v>
      </c>
    </row>
    <row r="33" spans="2:6" s="36" customFormat="1" x14ac:dyDescent="0.25">
      <c r="B33" s="31">
        <f>+IF(MAX(B$7:B32)=$F$2,"",B32+1)</f>
        <v>26</v>
      </c>
      <c r="C33" s="32">
        <f t="shared" si="3"/>
        <v>0</v>
      </c>
      <c r="D33" s="33">
        <f t="shared" si="0"/>
        <v>0</v>
      </c>
      <c r="E33" s="34">
        <f t="shared" si="1"/>
        <v>0</v>
      </c>
      <c r="F33" s="37">
        <f t="shared" si="2"/>
        <v>0</v>
      </c>
    </row>
    <row r="34" spans="2:6" s="36" customFormat="1" x14ac:dyDescent="0.25">
      <c r="B34" s="31">
        <f>+IF(MAX(B$7:B33)=$F$2,"",B33+1)</f>
        <v>27</v>
      </c>
      <c r="C34" s="32">
        <f t="shared" si="3"/>
        <v>0</v>
      </c>
      <c r="D34" s="33">
        <f t="shared" si="0"/>
        <v>0</v>
      </c>
      <c r="E34" s="34">
        <f t="shared" si="1"/>
        <v>0</v>
      </c>
      <c r="F34" s="37">
        <f t="shared" si="2"/>
        <v>0</v>
      </c>
    </row>
    <row r="35" spans="2:6" s="36" customFormat="1" x14ac:dyDescent="0.25">
      <c r="B35" s="31">
        <f>+IF(MAX(B$7:B34)=$F$2,"",B34+1)</f>
        <v>28</v>
      </c>
      <c r="C35" s="32">
        <f t="shared" si="3"/>
        <v>0</v>
      </c>
      <c r="D35" s="33">
        <f t="shared" si="0"/>
        <v>0</v>
      </c>
      <c r="E35" s="34">
        <f t="shared" si="1"/>
        <v>0</v>
      </c>
      <c r="F35" s="37">
        <f t="shared" si="2"/>
        <v>0</v>
      </c>
    </row>
    <row r="36" spans="2:6" s="36" customFormat="1" x14ac:dyDescent="0.25">
      <c r="B36" s="31">
        <f>+IF(MAX(B$7:B35)=$F$2,"",B35+1)</f>
        <v>29</v>
      </c>
      <c r="C36" s="32">
        <f t="shared" si="3"/>
        <v>0</v>
      </c>
      <c r="D36" s="33">
        <f t="shared" si="0"/>
        <v>0</v>
      </c>
      <c r="E36" s="34">
        <f t="shared" si="1"/>
        <v>0</v>
      </c>
      <c r="F36" s="37">
        <f t="shared" si="2"/>
        <v>0</v>
      </c>
    </row>
    <row r="37" spans="2:6" s="36" customFormat="1" x14ac:dyDescent="0.25">
      <c r="B37" s="31">
        <f>+IF(MAX(B$7:B36)=$F$2,"",B36+1)</f>
        <v>30</v>
      </c>
      <c r="C37" s="32">
        <f t="shared" si="3"/>
        <v>0</v>
      </c>
      <c r="D37" s="33">
        <f t="shared" si="0"/>
        <v>0</v>
      </c>
      <c r="E37" s="34">
        <f t="shared" si="1"/>
        <v>0</v>
      </c>
      <c r="F37" s="37">
        <f t="shared" si="2"/>
        <v>0</v>
      </c>
    </row>
    <row r="38" spans="2:6" s="36" customFormat="1" x14ac:dyDescent="0.25">
      <c r="B38" s="31">
        <f>+IF(MAX(B$7:B37)=$F$2,"",B37+1)</f>
        <v>31</v>
      </c>
      <c r="C38" s="32">
        <f t="shared" si="3"/>
        <v>0</v>
      </c>
      <c r="D38" s="33">
        <f t="shared" si="0"/>
        <v>0</v>
      </c>
      <c r="E38" s="34">
        <f t="shared" si="1"/>
        <v>0</v>
      </c>
      <c r="F38" s="37">
        <f t="shared" si="2"/>
        <v>0</v>
      </c>
    </row>
    <row r="39" spans="2:6" s="36" customFormat="1" x14ac:dyDescent="0.25">
      <c r="B39" s="31">
        <f>+IF(MAX(B$7:B38)=$F$2,"",B38+1)</f>
        <v>32</v>
      </c>
      <c r="C39" s="32">
        <f t="shared" si="3"/>
        <v>0</v>
      </c>
      <c r="D39" s="33">
        <f t="shared" si="0"/>
        <v>0</v>
      </c>
      <c r="E39" s="34">
        <f t="shared" si="1"/>
        <v>0</v>
      </c>
      <c r="F39" s="37">
        <f t="shared" si="2"/>
        <v>0</v>
      </c>
    </row>
    <row r="40" spans="2:6" s="36" customFormat="1" x14ac:dyDescent="0.25">
      <c r="B40" s="31">
        <f>+IF(MAX(B$7:B39)=$F$2,"",B39+1)</f>
        <v>33</v>
      </c>
      <c r="C40" s="32">
        <f t="shared" si="3"/>
        <v>0</v>
      </c>
      <c r="D40" s="33">
        <f t="shared" si="0"/>
        <v>0</v>
      </c>
      <c r="E40" s="34">
        <f t="shared" si="1"/>
        <v>0</v>
      </c>
      <c r="F40" s="37">
        <f t="shared" si="2"/>
        <v>0</v>
      </c>
    </row>
    <row r="41" spans="2:6" s="36" customFormat="1" x14ac:dyDescent="0.25">
      <c r="B41" s="31">
        <f>+IF(MAX(B$7:B40)=$F$2,"",B40+1)</f>
        <v>34</v>
      </c>
      <c r="C41" s="32">
        <f t="shared" si="3"/>
        <v>0</v>
      </c>
      <c r="D41" s="33">
        <f t="shared" si="0"/>
        <v>0</v>
      </c>
      <c r="E41" s="34">
        <f t="shared" si="1"/>
        <v>0</v>
      </c>
      <c r="F41" s="37">
        <f t="shared" si="2"/>
        <v>0</v>
      </c>
    </row>
    <row r="42" spans="2:6" s="36" customFormat="1" x14ac:dyDescent="0.25">
      <c r="B42" s="31">
        <f>+IF(MAX(B$7:B41)=$F$2,"",B41+1)</f>
        <v>35</v>
      </c>
      <c r="C42" s="32">
        <f t="shared" si="3"/>
        <v>0</v>
      </c>
      <c r="D42" s="33">
        <f t="shared" si="0"/>
        <v>0</v>
      </c>
      <c r="E42" s="34">
        <f t="shared" si="1"/>
        <v>0</v>
      </c>
      <c r="F42" s="37">
        <f t="shared" si="2"/>
        <v>0</v>
      </c>
    </row>
    <row r="43" spans="2:6" s="36" customFormat="1" x14ac:dyDescent="0.25">
      <c r="B43" s="31">
        <f>+IF(MAX(B$7:B42)=$F$2,"",B42+1)</f>
        <v>36</v>
      </c>
      <c r="C43" s="32">
        <f t="shared" si="3"/>
        <v>0</v>
      </c>
      <c r="D43" s="33">
        <f t="shared" si="0"/>
        <v>0</v>
      </c>
      <c r="E43" s="34">
        <f t="shared" si="1"/>
        <v>0</v>
      </c>
      <c r="F43" s="37">
        <f t="shared" si="2"/>
        <v>0</v>
      </c>
    </row>
    <row r="44" spans="2:6" s="36" customFormat="1" x14ac:dyDescent="0.25">
      <c r="B44" s="31">
        <f>+IF(MAX(B$7:B43)=$F$2,"",B43+1)</f>
        <v>37</v>
      </c>
      <c r="C44" s="32">
        <f t="shared" si="3"/>
        <v>0</v>
      </c>
      <c r="D44" s="33">
        <f t="shared" si="0"/>
        <v>0</v>
      </c>
      <c r="E44" s="34">
        <f t="shared" si="1"/>
        <v>0</v>
      </c>
      <c r="F44" s="37">
        <f t="shared" si="2"/>
        <v>0</v>
      </c>
    </row>
    <row r="45" spans="2:6" s="36" customFormat="1" x14ac:dyDescent="0.25">
      <c r="B45" s="31">
        <f>+IF(MAX(B$7:B44)=$F$2,"",B44+1)</f>
        <v>38</v>
      </c>
      <c r="C45" s="32">
        <f t="shared" si="3"/>
        <v>0</v>
      </c>
      <c r="D45" s="33">
        <f t="shared" si="0"/>
        <v>0</v>
      </c>
      <c r="E45" s="34">
        <f t="shared" si="1"/>
        <v>0</v>
      </c>
      <c r="F45" s="37">
        <f t="shared" si="2"/>
        <v>0</v>
      </c>
    </row>
    <row r="46" spans="2:6" s="36" customFormat="1" x14ac:dyDescent="0.25">
      <c r="B46" s="31">
        <f>+IF(MAX(B$7:B45)=$F$2,"",B45+1)</f>
        <v>39</v>
      </c>
      <c r="C46" s="32">
        <f t="shared" si="3"/>
        <v>0</v>
      </c>
      <c r="D46" s="33">
        <f t="shared" si="0"/>
        <v>0</v>
      </c>
      <c r="E46" s="34">
        <f t="shared" si="1"/>
        <v>0</v>
      </c>
      <c r="F46" s="37">
        <f t="shared" si="2"/>
        <v>0</v>
      </c>
    </row>
    <row r="47" spans="2:6" s="36" customFormat="1" x14ac:dyDescent="0.25">
      <c r="B47" s="31">
        <f>+IF(MAX(B$7:B46)=$F$2,"",B46+1)</f>
        <v>40</v>
      </c>
      <c r="C47" s="32">
        <f t="shared" si="3"/>
        <v>0</v>
      </c>
      <c r="D47" s="33">
        <f t="shared" si="0"/>
        <v>0</v>
      </c>
      <c r="E47" s="34">
        <f t="shared" si="1"/>
        <v>0</v>
      </c>
      <c r="F47" s="37">
        <f t="shared" si="2"/>
        <v>0</v>
      </c>
    </row>
    <row r="48" spans="2:6" s="36" customFormat="1" x14ac:dyDescent="0.25">
      <c r="B48" s="31">
        <f>+IF(MAX(B$7:B47)=$F$2,"",B47+1)</f>
        <v>41</v>
      </c>
      <c r="C48" s="32">
        <f>+IF(B48="","",C47-D48)</f>
        <v>0</v>
      </c>
      <c r="D48" s="33">
        <f t="shared" ref="D48:D111" si="4">+IF(B48="","",IF(B48&gt;$F$2,0,IF(B48=$F$2,C47,IF($E$609="francese",F48-E48,$C$7/$F$2))))</f>
        <v>0</v>
      </c>
      <c r="E48" s="34">
        <f t="shared" ref="E48:E111" si="5">+IF(B48="","",ROUND(C47*$D$4/$D$3,2))</f>
        <v>0</v>
      </c>
      <c r="F48" s="37">
        <f t="shared" ref="F48:F111" si="6">IF(B48="","",IF(B48&gt;$F$2,0,IF($E$609="francese",-PMT($D$4/$D$3,$F$2,$C$7,0,0),D48+E48)))</f>
        <v>0</v>
      </c>
    </row>
    <row r="49" spans="2:6" s="36" customFormat="1" x14ac:dyDescent="0.25">
      <c r="B49" s="31">
        <f>+IF(MAX(B$7:B48)=$F$2,"",B48+1)</f>
        <v>42</v>
      </c>
      <c r="C49" s="32">
        <f t="shared" ref="C49:C112" si="7">+IF(B49="","",C48-D49)</f>
        <v>0</v>
      </c>
      <c r="D49" s="33">
        <f t="shared" si="4"/>
        <v>0</v>
      </c>
      <c r="E49" s="34">
        <f t="shared" si="5"/>
        <v>0</v>
      </c>
      <c r="F49" s="37">
        <f t="shared" si="6"/>
        <v>0</v>
      </c>
    </row>
    <row r="50" spans="2:6" s="36" customFormat="1" x14ac:dyDescent="0.25">
      <c r="B50" s="31">
        <f>+IF(MAX(B$7:B49)=$F$2,"",B49+1)</f>
        <v>43</v>
      </c>
      <c r="C50" s="32">
        <f t="shared" si="7"/>
        <v>0</v>
      </c>
      <c r="D50" s="33">
        <f t="shared" si="4"/>
        <v>0</v>
      </c>
      <c r="E50" s="34">
        <f t="shared" si="5"/>
        <v>0</v>
      </c>
      <c r="F50" s="37">
        <f t="shared" si="6"/>
        <v>0</v>
      </c>
    </row>
    <row r="51" spans="2:6" s="36" customFormat="1" x14ac:dyDescent="0.25">
      <c r="B51" s="31">
        <f>+IF(MAX(B$7:B50)=$F$2,"",B50+1)</f>
        <v>44</v>
      </c>
      <c r="C51" s="32">
        <f t="shared" si="7"/>
        <v>0</v>
      </c>
      <c r="D51" s="33">
        <f t="shared" si="4"/>
        <v>0</v>
      </c>
      <c r="E51" s="34">
        <f t="shared" si="5"/>
        <v>0</v>
      </c>
      <c r="F51" s="37">
        <f t="shared" si="6"/>
        <v>0</v>
      </c>
    </row>
    <row r="52" spans="2:6" s="36" customFormat="1" x14ac:dyDescent="0.25">
      <c r="B52" s="31">
        <f>+IF(MAX(B$7:B51)=$F$2,"",B51+1)</f>
        <v>45</v>
      </c>
      <c r="C52" s="32">
        <f t="shared" si="7"/>
        <v>0</v>
      </c>
      <c r="D52" s="33">
        <f t="shared" si="4"/>
        <v>0</v>
      </c>
      <c r="E52" s="34">
        <f t="shared" si="5"/>
        <v>0</v>
      </c>
      <c r="F52" s="37">
        <f t="shared" si="6"/>
        <v>0</v>
      </c>
    </row>
    <row r="53" spans="2:6" s="36" customFormat="1" x14ac:dyDescent="0.25">
      <c r="B53" s="31">
        <f>+IF(MAX(B$7:B52)=$F$2,"",B52+1)</f>
        <v>46</v>
      </c>
      <c r="C53" s="32">
        <f t="shared" si="7"/>
        <v>0</v>
      </c>
      <c r="D53" s="33">
        <f t="shared" si="4"/>
        <v>0</v>
      </c>
      <c r="E53" s="34">
        <f t="shared" si="5"/>
        <v>0</v>
      </c>
      <c r="F53" s="37">
        <f t="shared" si="6"/>
        <v>0</v>
      </c>
    </row>
    <row r="54" spans="2:6" s="36" customFormat="1" x14ac:dyDescent="0.25">
      <c r="B54" s="31">
        <f>+IF(MAX(B$7:B53)=$F$2,"",B53+1)</f>
        <v>47</v>
      </c>
      <c r="C54" s="32">
        <f t="shared" si="7"/>
        <v>0</v>
      </c>
      <c r="D54" s="33">
        <f t="shared" si="4"/>
        <v>0</v>
      </c>
      <c r="E54" s="34">
        <f t="shared" si="5"/>
        <v>0</v>
      </c>
      <c r="F54" s="37">
        <f t="shared" si="6"/>
        <v>0</v>
      </c>
    </row>
    <row r="55" spans="2:6" s="36" customFormat="1" x14ac:dyDescent="0.25">
      <c r="B55" s="31">
        <f>+IF(MAX(B$7:B54)=$F$2,"",B54+1)</f>
        <v>48</v>
      </c>
      <c r="C55" s="32">
        <f t="shared" si="7"/>
        <v>0</v>
      </c>
      <c r="D55" s="33">
        <f t="shared" si="4"/>
        <v>0</v>
      </c>
      <c r="E55" s="34">
        <f t="shared" si="5"/>
        <v>0</v>
      </c>
      <c r="F55" s="37">
        <f t="shared" si="6"/>
        <v>0</v>
      </c>
    </row>
    <row r="56" spans="2:6" s="36" customFormat="1" x14ac:dyDescent="0.25">
      <c r="B56" s="31">
        <f>+IF(MAX(B$7:B55)=$F$2,"",B55+1)</f>
        <v>49</v>
      </c>
      <c r="C56" s="32">
        <f t="shared" si="7"/>
        <v>0</v>
      </c>
      <c r="D56" s="33">
        <f t="shared" si="4"/>
        <v>0</v>
      </c>
      <c r="E56" s="34">
        <f t="shared" si="5"/>
        <v>0</v>
      </c>
      <c r="F56" s="37">
        <f t="shared" si="6"/>
        <v>0</v>
      </c>
    </row>
    <row r="57" spans="2:6" s="36" customFormat="1" x14ac:dyDescent="0.25">
      <c r="B57" s="31">
        <f>+IF(MAX(B$7:B56)=$F$2,"",B56+1)</f>
        <v>50</v>
      </c>
      <c r="C57" s="32">
        <f t="shared" si="7"/>
        <v>0</v>
      </c>
      <c r="D57" s="33">
        <f t="shared" si="4"/>
        <v>0</v>
      </c>
      <c r="E57" s="34">
        <f t="shared" si="5"/>
        <v>0</v>
      </c>
      <c r="F57" s="37">
        <f t="shared" si="6"/>
        <v>0</v>
      </c>
    </row>
    <row r="58" spans="2:6" s="36" customFormat="1" x14ac:dyDescent="0.25">
      <c r="B58" s="31">
        <f>+IF(MAX(B$7:B57)=$F$2,"",B57+1)</f>
        <v>51</v>
      </c>
      <c r="C58" s="32">
        <f t="shared" si="7"/>
        <v>0</v>
      </c>
      <c r="D58" s="33">
        <f t="shared" si="4"/>
        <v>0</v>
      </c>
      <c r="E58" s="34">
        <f t="shared" si="5"/>
        <v>0</v>
      </c>
      <c r="F58" s="37">
        <f t="shared" si="6"/>
        <v>0</v>
      </c>
    </row>
    <row r="59" spans="2:6" s="36" customFormat="1" x14ac:dyDescent="0.25">
      <c r="B59" s="31">
        <f>+IF(MAX(B$7:B58)=$F$2,"",B58+1)</f>
        <v>52</v>
      </c>
      <c r="C59" s="32">
        <f t="shared" si="7"/>
        <v>0</v>
      </c>
      <c r="D59" s="33">
        <f t="shared" si="4"/>
        <v>0</v>
      </c>
      <c r="E59" s="34">
        <f t="shared" si="5"/>
        <v>0</v>
      </c>
      <c r="F59" s="37">
        <f t="shared" si="6"/>
        <v>0</v>
      </c>
    </row>
    <row r="60" spans="2:6" s="36" customFormat="1" x14ac:dyDescent="0.25">
      <c r="B60" s="31">
        <f>+IF(MAX(B$7:B59)=$F$2,"",B59+1)</f>
        <v>53</v>
      </c>
      <c r="C60" s="32">
        <f t="shared" si="7"/>
        <v>0</v>
      </c>
      <c r="D60" s="33">
        <f t="shared" si="4"/>
        <v>0</v>
      </c>
      <c r="E60" s="34">
        <f t="shared" si="5"/>
        <v>0</v>
      </c>
      <c r="F60" s="37">
        <f t="shared" si="6"/>
        <v>0</v>
      </c>
    </row>
    <row r="61" spans="2:6" s="36" customFormat="1" x14ac:dyDescent="0.25">
      <c r="B61" s="31">
        <f>+IF(MAX(B$7:B60)=$F$2,"",B60+1)</f>
        <v>54</v>
      </c>
      <c r="C61" s="32">
        <f t="shared" si="7"/>
        <v>0</v>
      </c>
      <c r="D61" s="33">
        <f t="shared" si="4"/>
        <v>0</v>
      </c>
      <c r="E61" s="34">
        <f t="shared" si="5"/>
        <v>0</v>
      </c>
      <c r="F61" s="37">
        <f t="shared" si="6"/>
        <v>0</v>
      </c>
    </row>
    <row r="62" spans="2:6" s="36" customFormat="1" x14ac:dyDescent="0.25">
      <c r="B62" s="31">
        <f>+IF(MAX(B$7:B61)=$F$2,"",B61+1)</f>
        <v>55</v>
      </c>
      <c r="C62" s="32">
        <f t="shared" si="7"/>
        <v>0</v>
      </c>
      <c r="D62" s="33">
        <f t="shared" si="4"/>
        <v>0</v>
      </c>
      <c r="E62" s="34">
        <f t="shared" si="5"/>
        <v>0</v>
      </c>
      <c r="F62" s="37">
        <f t="shared" si="6"/>
        <v>0</v>
      </c>
    </row>
    <row r="63" spans="2:6" s="36" customFormat="1" x14ac:dyDescent="0.25">
      <c r="B63" s="31">
        <f>+IF(MAX(B$7:B62)=$F$2,"",B62+1)</f>
        <v>56</v>
      </c>
      <c r="C63" s="32">
        <f t="shared" si="7"/>
        <v>0</v>
      </c>
      <c r="D63" s="33">
        <f t="shared" si="4"/>
        <v>0</v>
      </c>
      <c r="E63" s="34">
        <f t="shared" si="5"/>
        <v>0</v>
      </c>
      <c r="F63" s="37">
        <f t="shared" si="6"/>
        <v>0</v>
      </c>
    </row>
    <row r="64" spans="2:6" s="36" customFormat="1" x14ac:dyDescent="0.25">
      <c r="B64" s="31">
        <f>+IF(MAX(B$7:B63)=$F$2,"",B63+1)</f>
        <v>57</v>
      </c>
      <c r="C64" s="32">
        <f t="shared" si="7"/>
        <v>0</v>
      </c>
      <c r="D64" s="33">
        <f t="shared" si="4"/>
        <v>0</v>
      </c>
      <c r="E64" s="34">
        <f t="shared" si="5"/>
        <v>0</v>
      </c>
      <c r="F64" s="37">
        <f t="shared" si="6"/>
        <v>0</v>
      </c>
    </row>
    <row r="65" spans="2:6" s="36" customFormat="1" x14ac:dyDescent="0.25">
      <c r="B65" s="31">
        <f>+IF(MAX(B$7:B64)=$F$2,"",B64+1)</f>
        <v>58</v>
      </c>
      <c r="C65" s="32">
        <f t="shared" si="7"/>
        <v>0</v>
      </c>
      <c r="D65" s="33">
        <f t="shared" si="4"/>
        <v>0</v>
      </c>
      <c r="E65" s="34">
        <f t="shared" si="5"/>
        <v>0</v>
      </c>
      <c r="F65" s="37">
        <f t="shared" si="6"/>
        <v>0</v>
      </c>
    </row>
    <row r="66" spans="2:6" s="36" customFormat="1" x14ac:dyDescent="0.25">
      <c r="B66" s="31">
        <f>+IF(MAX(B$7:B65)=$F$2,"",B65+1)</f>
        <v>59</v>
      </c>
      <c r="C66" s="32">
        <f t="shared" si="7"/>
        <v>0</v>
      </c>
      <c r="D66" s="33">
        <f t="shared" si="4"/>
        <v>0</v>
      </c>
      <c r="E66" s="34">
        <f t="shared" si="5"/>
        <v>0</v>
      </c>
      <c r="F66" s="37">
        <f t="shared" si="6"/>
        <v>0</v>
      </c>
    </row>
    <row r="67" spans="2:6" s="36" customFormat="1" x14ac:dyDescent="0.25">
      <c r="B67" s="31">
        <f>+IF(MAX(B$7:B66)=$F$2,"",B66+1)</f>
        <v>60</v>
      </c>
      <c r="C67" s="32">
        <f t="shared" si="7"/>
        <v>0</v>
      </c>
      <c r="D67" s="33">
        <f t="shared" si="4"/>
        <v>0</v>
      </c>
      <c r="E67" s="34">
        <f t="shared" si="5"/>
        <v>0</v>
      </c>
      <c r="F67" s="37">
        <f t="shared" si="6"/>
        <v>0</v>
      </c>
    </row>
    <row r="68" spans="2:6" s="36" customFormat="1" x14ac:dyDescent="0.25">
      <c r="B68" s="31">
        <f>+IF(MAX(B$7:B67)=$F$2,"",B67+1)</f>
        <v>61</v>
      </c>
      <c r="C68" s="32">
        <f t="shared" si="7"/>
        <v>0</v>
      </c>
      <c r="D68" s="33">
        <f t="shared" si="4"/>
        <v>0</v>
      </c>
      <c r="E68" s="34">
        <f t="shared" si="5"/>
        <v>0</v>
      </c>
      <c r="F68" s="37">
        <f t="shared" si="6"/>
        <v>0</v>
      </c>
    </row>
    <row r="69" spans="2:6" s="36" customFormat="1" x14ac:dyDescent="0.25">
      <c r="B69" s="31">
        <f>+IF(MAX(B$7:B68)=$F$2,"",B68+1)</f>
        <v>62</v>
      </c>
      <c r="C69" s="32">
        <f t="shared" si="7"/>
        <v>0</v>
      </c>
      <c r="D69" s="33">
        <f t="shared" si="4"/>
        <v>0</v>
      </c>
      <c r="E69" s="34">
        <f t="shared" si="5"/>
        <v>0</v>
      </c>
      <c r="F69" s="37">
        <f t="shared" si="6"/>
        <v>0</v>
      </c>
    </row>
    <row r="70" spans="2:6" s="36" customFormat="1" x14ac:dyDescent="0.25">
      <c r="B70" s="31">
        <f>+IF(MAX(B$7:B69)=$F$2,"",B69+1)</f>
        <v>63</v>
      </c>
      <c r="C70" s="32">
        <f t="shared" si="7"/>
        <v>0</v>
      </c>
      <c r="D70" s="33">
        <f t="shared" si="4"/>
        <v>0</v>
      </c>
      <c r="E70" s="34">
        <f t="shared" si="5"/>
        <v>0</v>
      </c>
      <c r="F70" s="37">
        <f t="shared" si="6"/>
        <v>0</v>
      </c>
    </row>
    <row r="71" spans="2:6" s="36" customFormat="1" x14ac:dyDescent="0.25">
      <c r="B71" s="31">
        <f>+IF(MAX(B$7:B70)=$F$2,"",B70+1)</f>
        <v>64</v>
      </c>
      <c r="C71" s="32">
        <f t="shared" si="7"/>
        <v>0</v>
      </c>
      <c r="D71" s="33">
        <f t="shared" si="4"/>
        <v>0</v>
      </c>
      <c r="E71" s="34">
        <f t="shared" si="5"/>
        <v>0</v>
      </c>
      <c r="F71" s="37">
        <f t="shared" si="6"/>
        <v>0</v>
      </c>
    </row>
    <row r="72" spans="2:6" s="36" customFormat="1" x14ac:dyDescent="0.25">
      <c r="B72" s="31">
        <f>+IF(MAX(B$7:B71)=$F$2,"",B71+1)</f>
        <v>65</v>
      </c>
      <c r="C72" s="32">
        <f t="shared" si="7"/>
        <v>0</v>
      </c>
      <c r="D72" s="33">
        <f t="shared" si="4"/>
        <v>0</v>
      </c>
      <c r="E72" s="34">
        <f t="shared" si="5"/>
        <v>0</v>
      </c>
      <c r="F72" s="37">
        <f t="shared" si="6"/>
        <v>0</v>
      </c>
    </row>
    <row r="73" spans="2:6" s="36" customFormat="1" x14ac:dyDescent="0.25">
      <c r="B73" s="31">
        <f>+IF(MAX(B$7:B72)=$F$2,"",B72+1)</f>
        <v>66</v>
      </c>
      <c r="C73" s="32">
        <f t="shared" si="7"/>
        <v>0</v>
      </c>
      <c r="D73" s="33">
        <f t="shared" si="4"/>
        <v>0</v>
      </c>
      <c r="E73" s="34">
        <f t="shared" si="5"/>
        <v>0</v>
      </c>
      <c r="F73" s="37">
        <f t="shared" si="6"/>
        <v>0</v>
      </c>
    </row>
    <row r="74" spans="2:6" s="36" customFormat="1" x14ac:dyDescent="0.25">
      <c r="B74" s="31">
        <f>+IF(MAX(B$7:B73)=$F$2,"",B73+1)</f>
        <v>67</v>
      </c>
      <c r="C74" s="32">
        <f t="shared" si="7"/>
        <v>0</v>
      </c>
      <c r="D74" s="33">
        <f t="shared" si="4"/>
        <v>0</v>
      </c>
      <c r="E74" s="34">
        <f t="shared" si="5"/>
        <v>0</v>
      </c>
      <c r="F74" s="37">
        <f t="shared" si="6"/>
        <v>0</v>
      </c>
    </row>
    <row r="75" spans="2:6" s="36" customFormat="1" x14ac:dyDescent="0.25">
      <c r="B75" s="31">
        <f>+IF(MAX(B$7:B74)=$F$2,"",B74+1)</f>
        <v>68</v>
      </c>
      <c r="C75" s="32">
        <f t="shared" si="7"/>
        <v>0</v>
      </c>
      <c r="D75" s="33">
        <f t="shared" si="4"/>
        <v>0</v>
      </c>
      <c r="E75" s="34">
        <f t="shared" si="5"/>
        <v>0</v>
      </c>
      <c r="F75" s="37">
        <f t="shared" si="6"/>
        <v>0</v>
      </c>
    </row>
    <row r="76" spans="2:6" s="36" customFormat="1" x14ac:dyDescent="0.25">
      <c r="B76" s="31">
        <f>+IF(MAX(B$7:B75)=$F$2,"",B75+1)</f>
        <v>69</v>
      </c>
      <c r="C76" s="32">
        <f t="shared" si="7"/>
        <v>0</v>
      </c>
      <c r="D76" s="33">
        <f t="shared" si="4"/>
        <v>0</v>
      </c>
      <c r="E76" s="34">
        <f t="shared" si="5"/>
        <v>0</v>
      </c>
      <c r="F76" s="37">
        <f t="shared" si="6"/>
        <v>0</v>
      </c>
    </row>
    <row r="77" spans="2:6" s="36" customFormat="1" x14ac:dyDescent="0.25">
      <c r="B77" s="31">
        <f>+IF(MAX(B$7:B76)=$F$2,"",B76+1)</f>
        <v>70</v>
      </c>
      <c r="C77" s="32">
        <f t="shared" si="7"/>
        <v>0</v>
      </c>
      <c r="D77" s="33">
        <f t="shared" si="4"/>
        <v>0</v>
      </c>
      <c r="E77" s="34">
        <f t="shared" si="5"/>
        <v>0</v>
      </c>
      <c r="F77" s="37">
        <f t="shared" si="6"/>
        <v>0</v>
      </c>
    </row>
    <row r="78" spans="2:6" s="36" customFormat="1" x14ac:dyDescent="0.25">
      <c r="B78" s="31">
        <f>+IF(MAX(B$7:B77)=$F$2,"",B77+1)</f>
        <v>71</v>
      </c>
      <c r="C78" s="32">
        <f t="shared" si="7"/>
        <v>0</v>
      </c>
      <c r="D78" s="33">
        <f t="shared" si="4"/>
        <v>0</v>
      </c>
      <c r="E78" s="34">
        <f t="shared" si="5"/>
        <v>0</v>
      </c>
      <c r="F78" s="37">
        <f t="shared" si="6"/>
        <v>0</v>
      </c>
    </row>
    <row r="79" spans="2:6" s="16" customFormat="1" x14ac:dyDescent="0.25">
      <c r="B79" s="9">
        <f>+IF(MAX(B$7:B78)=$F$2,"",B78+1)</f>
        <v>72</v>
      </c>
      <c r="C79" s="10">
        <f t="shared" si="7"/>
        <v>0</v>
      </c>
      <c r="D79" s="11">
        <f t="shared" si="4"/>
        <v>0</v>
      </c>
      <c r="E79" s="12">
        <f t="shared" si="5"/>
        <v>0</v>
      </c>
      <c r="F79" s="13">
        <f t="shared" si="6"/>
        <v>0</v>
      </c>
    </row>
    <row r="80" spans="2:6" s="16" customFormat="1" x14ac:dyDescent="0.25">
      <c r="B80" s="9">
        <f>+IF(MAX(B$7:B79)=$F$2,"",B79+1)</f>
        <v>73</v>
      </c>
      <c r="C80" s="10">
        <f t="shared" si="7"/>
        <v>0</v>
      </c>
      <c r="D80" s="11">
        <f t="shared" si="4"/>
        <v>0</v>
      </c>
      <c r="E80" s="12">
        <f t="shared" si="5"/>
        <v>0</v>
      </c>
      <c r="F80" s="13">
        <f t="shared" si="6"/>
        <v>0</v>
      </c>
    </row>
    <row r="81" spans="2:6" s="16" customFormat="1" x14ac:dyDescent="0.25">
      <c r="B81" s="9">
        <f>+IF(MAX(B$7:B80)=$F$2,"",B80+1)</f>
        <v>74</v>
      </c>
      <c r="C81" s="10">
        <f t="shared" si="7"/>
        <v>0</v>
      </c>
      <c r="D81" s="11">
        <f t="shared" si="4"/>
        <v>0</v>
      </c>
      <c r="E81" s="12">
        <f t="shared" si="5"/>
        <v>0</v>
      </c>
      <c r="F81" s="13">
        <f t="shared" si="6"/>
        <v>0</v>
      </c>
    </row>
    <row r="82" spans="2:6" s="16" customFormat="1" x14ac:dyDescent="0.25">
      <c r="B82" s="9">
        <f>+IF(MAX(B$7:B81)=$F$2,"",B81+1)</f>
        <v>75</v>
      </c>
      <c r="C82" s="10">
        <f t="shared" si="7"/>
        <v>0</v>
      </c>
      <c r="D82" s="11">
        <f t="shared" si="4"/>
        <v>0</v>
      </c>
      <c r="E82" s="12">
        <f t="shared" si="5"/>
        <v>0</v>
      </c>
      <c r="F82" s="13">
        <f t="shared" si="6"/>
        <v>0</v>
      </c>
    </row>
    <row r="83" spans="2:6" s="16" customFormat="1" x14ac:dyDescent="0.25">
      <c r="B83" s="9">
        <f>+IF(MAX(B$7:B82)=$F$2,"",B82+1)</f>
        <v>76</v>
      </c>
      <c r="C83" s="10">
        <f t="shared" si="7"/>
        <v>0</v>
      </c>
      <c r="D83" s="11">
        <f t="shared" si="4"/>
        <v>0</v>
      </c>
      <c r="E83" s="12">
        <f t="shared" si="5"/>
        <v>0</v>
      </c>
      <c r="F83" s="13">
        <f t="shared" si="6"/>
        <v>0</v>
      </c>
    </row>
    <row r="84" spans="2:6" s="16" customFormat="1" x14ac:dyDescent="0.25">
      <c r="B84" s="9">
        <f>+IF(MAX(B$7:B83)=$F$2,"",B83+1)</f>
        <v>77</v>
      </c>
      <c r="C84" s="10">
        <f t="shared" si="7"/>
        <v>0</v>
      </c>
      <c r="D84" s="11">
        <f t="shared" si="4"/>
        <v>0</v>
      </c>
      <c r="E84" s="12">
        <f t="shared" si="5"/>
        <v>0</v>
      </c>
      <c r="F84" s="13">
        <f t="shared" si="6"/>
        <v>0</v>
      </c>
    </row>
    <row r="85" spans="2:6" s="16" customFormat="1" x14ac:dyDescent="0.25">
      <c r="B85" s="9">
        <f>+IF(MAX(B$7:B84)=$F$2,"",B84+1)</f>
        <v>78</v>
      </c>
      <c r="C85" s="10">
        <f t="shared" si="7"/>
        <v>0</v>
      </c>
      <c r="D85" s="11">
        <f t="shared" si="4"/>
        <v>0</v>
      </c>
      <c r="E85" s="12">
        <f t="shared" si="5"/>
        <v>0</v>
      </c>
      <c r="F85" s="13">
        <f t="shared" si="6"/>
        <v>0</v>
      </c>
    </row>
    <row r="86" spans="2:6" s="16" customFormat="1" x14ac:dyDescent="0.25">
      <c r="B86" s="9">
        <f>+IF(MAX(B$7:B85)=$F$2,"",B85+1)</f>
        <v>79</v>
      </c>
      <c r="C86" s="10">
        <f t="shared" si="7"/>
        <v>0</v>
      </c>
      <c r="D86" s="11">
        <f t="shared" si="4"/>
        <v>0</v>
      </c>
      <c r="E86" s="12">
        <f t="shared" si="5"/>
        <v>0</v>
      </c>
      <c r="F86" s="13">
        <f t="shared" si="6"/>
        <v>0</v>
      </c>
    </row>
    <row r="87" spans="2:6" s="16" customFormat="1" x14ac:dyDescent="0.25">
      <c r="B87" s="9">
        <f>+IF(MAX(B$7:B86)=$F$2,"",B86+1)</f>
        <v>80</v>
      </c>
      <c r="C87" s="10">
        <f t="shared" si="7"/>
        <v>0</v>
      </c>
      <c r="D87" s="11">
        <f t="shared" si="4"/>
        <v>0</v>
      </c>
      <c r="E87" s="12">
        <f t="shared" si="5"/>
        <v>0</v>
      </c>
      <c r="F87" s="13">
        <f t="shared" si="6"/>
        <v>0</v>
      </c>
    </row>
    <row r="88" spans="2:6" s="16" customFormat="1" x14ac:dyDescent="0.25">
      <c r="B88" s="9">
        <f>+IF(MAX(B$7:B87)=$F$2,"",B87+1)</f>
        <v>81</v>
      </c>
      <c r="C88" s="10">
        <f t="shared" si="7"/>
        <v>0</v>
      </c>
      <c r="D88" s="11">
        <f t="shared" si="4"/>
        <v>0</v>
      </c>
      <c r="E88" s="12">
        <f t="shared" si="5"/>
        <v>0</v>
      </c>
      <c r="F88" s="13">
        <f t="shared" si="6"/>
        <v>0</v>
      </c>
    </row>
    <row r="89" spans="2:6" s="16" customFormat="1" x14ac:dyDescent="0.25">
      <c r="B89" s="9">
        <f>+IF(MAX(B$7:B88)=$F$2,"",B88+1)</f>
        <v>82</v>
      </c>
      <c r="C89" s="10">
        <f t="shared" si="7"/>
        <v>0</v>
      </c>
      <c r="D89" s="11">
        <f t="shared" si="4"/>
        <v>0</v>
      </c>
      <c r="E89" s="12">
        <f t="shared" si="5"/>
        <v>0</v>
      </c>
      <c r="F89" s="13">
        <f t="shared" si="6"/>
        <v>0</v>
      </c>
    </row>
    <row r="90" spans="2:6" s="16" customFormat="1" x14ac:dyDescent="0.25">
      <c r="B90" s="9">
        <f>+IF(MAX(B$7:B89)=$F$2,"",B89+1)</f>
        <v>83</v>
      </c>
      <c r="C90" s="10">
        <f t="shared" si="7"/>
        <v>0</v>
      </c>
      <c r="D90" s="11">
        <f t="shared" si="4"/>
        <v>0</v>
      </c>
      <c r="E90" s="12">
        <f t="shared" si="5"/>
        <v>0</v>
      </c>
      <c r="F90" s="13">
        <f t="shared" si="6"/>
        <v>0</v>
      </c>
    </row>
    <row r="91" spans="2:6" s="16" customFormat="1" x14ac:dyDescent="0.25">
      <c r="B91" s="9">
        <f>+IF(MAX(B$7:B90)=$F$2,"",B90+1)</f>
        <v>84</v>
      </c>
      <c r="C91" s="10">
        <f t="shared" si="7"/>
        <v>0</v>
      </c>
      <c r="D91" s="11">
        <f t="shared" si="4"/>
        <v>0</v>
      </c>
      <c r="E91" s="12">
        <f t="shared" si="5"/>
        <v>0</v>
      </c>
      <c r="F91" s="13">
        <f t="shared" si="6"/>
        <v>0</v>
      </c>
    </row>
    <row r="92" spans="2:6" s="16" customFormat="1" x14ac:dyDescent="0.25">
      <c r="B92" s="9">
        <f>+IF(MAX(B$7:B91)=$F$2,"",B91+1)</f>
        <v>85</v>
      </c>
      <c r="C92" s="10">
        <f t="shared" si="7"/>
        <v>0</v>
      </c>
      <c r="D92" s="11">
        <f t="shared" si="4"/>
        <v>0</v>
      </c>
      <c r="E92" s="12">
        <f t="shared" si="5"/>
        <v>0</v>
      </c>
      <c r="F92" s="13">
        <f t="shared" si="6"/>
        <v>0</v>
      </c>
    </row>
    <row r="93" spans="2:6" s="16" customFormat="1" x14ac:dyDescent="0.25">
      <c r="B93" s="9">
        <f>+IF(MAX(B$7:B92)=$F$2,"",B92+1)</f>
        <v>86</v>
      </c>
      <c r="C93" s="10">
        <f t="shared" si="7"/>
        <v>0</v>
      </c>
      <c r="D93" s="11">
        <f t="shared" si="4"/>
        <v>0</v>
      </c>
      <c r="E93" s="12">
        <f t="shared" si="5"/>
        <v>0</v>
      </c>
      <c r="F93" s="13">
        <f t="shared" si="6"/>
        <v>0</v>
      </c>
    </row>
    <row r="94" spans="2:6" s="16" customFormat="1" x14ac:dyDescent="0.25">
      <c r="B94" s="9">
        <f>+IF(MAX(B$7:B93)=$F$2,"",B93+1)</f>
        <v>87</v>
      </c>
      <c r="C94" s="10">
        <f t="shared" si="7"/>
        <v>0</v>
      </c>
      <c r="D94" s="11">
        <f t="shared" si="4"/>
        <v>0</v>
      </c>
      <c r="E94" s="12">
        <f t="shared" si="5"/>
        <v>0</v>
      </c>
      <c r="F94" s="13">
        <f t="shared" si="6"/>
        <v>0</v>
      </c>
    </row>
    <row r="95" spans="2:6" s="16" customFormat="1" x14ac:dyDescent="0.25">
      <c r="B95" s="9">
        <f>+IF(MAX(B$7:B94)=$F$2,"",B94+1)</f>
        <v>88</v>
      </c>
      <c r="C95" s="10">
        <f t="shared" si="7"/>
        <v>0</v>
      </c>
      <c r="D95" s="11">
        <f t="shared" si="4"/>
        <v>0</v>
      </c>
      <c r="E95" s="12">
        <f t="shared" si="5"/>
        <v>0</v>
      </c>
      <c r="F95" s="13">
        <f t="shared" si="6"/>
        <v>0</v>
      </c>
    </row>
    <row r="96" spans="2:6" s="16" customFormat="1" x14ac:dyDescent="0.25">
      <c r="B96" s="9">
        <f>+IF(MAX(B$7:B95)=$F$2,"",B95+1)</f>
        <v>89</v>
      </c>
      <c r="C96" s="10">
        <f t="shared" si="7"/>
        <v>0</v>
      </c>
      <c r="D96" s="11">
        <f t="shared" si="4"/>
        <v>0</v>
      </c>
      <c r="E96" s="12">
        <f t="shared" si="5"/>
        <v>0</v>
      </c>
      <c r="F96" s="13">
        <f t="shared" si="6"/>
        <v>0</v>
      </c>
    </row>
    <row r="97" spans="2:6" s="16" customFormat="1" x14ac:dyDescent="0.25">
      <c r="B97" s="9">
        <f>+IF(MAX(B$7:B96)=$F$2,"",B96+1)</f>
        <v>90</v>
      </c>
      <c r="C97" s="10">
        <f t="shared" si="7"/>
        <v>0</v>
      </c>
      <c r="D97" s="11">
        <f t="shared" si="4"/>
        <v>0</v>
      </c>
      <c r="E97" s="12">
        <f t="shared" si="5"/>
        <v>0</v>
      </c>
      <c r="F97" s="13">
        <f t="shared" si="6"/>
        <v>0</v>
      </c>
    </row>
    <row r="98" spans="2:6" s="16" customFormat="1" x14ac:dyDescent="0.25">
      <c r="B98" s="9">
        <f>+IF(MAX(B$7:B97)=$F$2,"",B97+1)</f>
        <v>91</v>
      </c>
      <c r="C98" s="10">
        <f t="shared" si="7"/>
        <v>0</v>
      </c>
      <c r="D98" s="11">
        <f t="shared" si="4"/>
        <v>0</v>
      </c>
      <c r="E98" s="12">
        <f t="shared" si="5"/>
        <v>0</v>
      </c>
      <c r="F98" s="13">
        <f t="shared" si="6"/>
        <v>0</v>
      </c>
    </row>
    <row r="99" spans="2:6" s="16" customFormat="1" x14ac:dyDescent="0.25">
      <c r="B99" s="9">
        <f>+IF(MAX(B$7:B98)=$F$2,"",B98+1)</f>
        <v>92</v>
      </c>
      <c r="C99" s="10">
        <f t="shared" si="7"/>
        <v>0</v>
      </c>
      <c r="D99" s="11">
        <f t="shared" si="4"/>
        <v>0</v>
      </c>
      <c r="E99" s="12">
        <f t="shared" si="5"/>
        <v>0</v>
      </c>
      <c r="F99" s="13">
        <f t="shared" si="6"/>
        <v>0</v>
      </c>
    </row>
    <row r="100" spans="2:6" s="16" customFormat="1" x14ac:dyDescent="0.25">
      <c r="B100" s="9">
        <f>+IF(MAX(B$7:B99)=$F$2,"",B99+1)</f>
        <v>93</v>
      </c>
      <c r="C100" s="10">
        <f t="shared" si="7"/>
        <v>0</v>
      </c>
      <c r="D100" s="11">
        <f t="shared" si="4"/>
        <v>0</v>
      </c>
      <c r="E100" s="12">
        <f t="shared" si="5"/>
        <v>0</v>
      </c>
      <c r="F100" s="13">
        <f t="shared" si="6"/>
        <v>0</v>
      </c>
    </row>
    <row r="101" spans="2:6" s="16" customFormat="1" x14ac:dyDescent="0.25">
      <c r="B101" s="9">
        <f>+IF(MAX(B$7:B100)=$F$2,"",B100+1)</f>
        <v>94</v>
      </c>
      <c r="C101" s="10">
        <f t="shared" si="7"/>
        <v>0</v>
      </c>
      <c r="D101" s="11">
        <f t="shared" si="4"/>
        <v>0</v>
      </c>
      <c r="E101" s="12">
        <f t="shared" si="5"/>
        <v>0</v>
      </c>
      <c r="F101" s="13">
        <f t="shared" si="6"/>
        <v>0</v>
      </c>
    </row>
    <row r="102" spans="2:6" s="16" customFormat="1" x14ac:dyDescent="0.25">
      <c r="B102" s="9">
        <f>+IF(MAX(B$7:B101)=$F$2,"",B101+1)</f>
        <v>95</v>
      </c>
      <c r="C102" s="10">
        <f t="shared" si="7"/>
        <v>0</v>
      </c>
      <c r="D102" s="11">
        <f t="shared" si="4"/>
        <v>0</v>
      </c>
      <c r="E102" s="12">
        <f t="shared" si="5"/>
        <v>0</v>
      </c>
      <c r="F102" s="13">
        <f t="shared" si="6"/>
        <v>0</v>
      </c>
    </row>
    <row r="103" spans="2:6" s="16" customFormat="1" x14ac:dyDescent="0.25">
      <c r="B103" s="9">
        <f>+IF(MAX(B$7:B102)=$F$2,"",B102+1)</f>
        <v>96</v>
      </c>
      <c r="C103" s="10">
        <f t="shared" si="7"/>
        <v>0</v>
      </c>
      <c r="D103" s="11">
        <f t="shared" si="4"/>
        <v>0</v>
      </c>
      <c r="E103" s="12">
        <f t="shared" si="5"/>
        <v>0</v>
      </c>
      <c r="F103" s="13">
        <f t="shared" si="6"/>
        <v>0</v>
      </c>
    </row>
    <row r="104" spans="2:6" s="16" customFormat="1" x14ac:dyDescent="0.25">
      <c r="B104" s="9">
        <f>+IF(MAX(B$7:B103)=$F$2,"",B103+1)</f>
        <v>97</v>
      </c>
      <c r="C104" s="10">
        <f t="shared" si="7"/>
        <v>0</v>
      </c>
      <c r="D104" s="11">
        <f t="shared" si="4"/>
        <v>0</v>
      </c>
      <c r="E104" s="12">
        <f t="shared" si="5"/>
        <v>0</v>
      </c>
      <c r="F104" s="13">
        <f t="shared" si="6"/>
        <v>0</v>
      </c>
    </row>
    <row r="105" spans="2:6" s="16" customFormat="1" x14ac:dyDescent="0.25">
      <c r="B105" s="9">
        <f>+IF(MAX(B$7:B104)=$F$2,"",B104+1)</f>
        <v>98</v>
      </c>
      <c r="C105" s="10">
        <f t="shared" si="7"/>
        <v>0</v>
      </c>
      <c r="D105" s="11">
        <f t="shared" si="4"/>
        <v>0</v>
      </c>
      <c r="E105" s="12">
        <f t="shared" si="5"/>
        <v>0</v>
      </c>
      <c r="F105" s="13">
        <f t="shared" si="6"/>
        <v>0</v>
      </c>
    </row>
    <row r="106" spans="2:6" s="16" customFormat="1" x14ac:dyDescent="0.25">
      <c r="B106" s="9">
        <f>+IF(MAX(B$7:B105)=$F$2,"",B105+1)</f>
        <v>99</v>
      </c>
      <c r="C106" s="10">
        <f t="shared" si="7"/>
        <v>0</v>
      </c>
      <c r="D106" s="11">
        <f t="shared" si="4"/>
        <v>0</v>
      </c>
      <c r="E106" s="12">
        <f t="shared" si="5"/>
        <v>0</v>
      </c>
      <c r="F106" s="13">
        <f t="shared" si="6"/>
        <v>0</v>
      </c>
    </row>
    <row r="107" spans="2:6" s="16" customFormat="1" x14ac:dyDescent="0.25">
      <c r="B107" s="9">
        <f>+IF(MAX(B$7:B106)=$F$2,"",B106+1)</f>
        <v>100</v>
      </c>
      <c r="C107" s="10">
        <f t="shared" si="7"/>
        <v>0</v>
      </c>
      <c r="D107" s="11">
        <f t="shared" si="4"/>
        <v>0</v>
      </c>
      <c r="E107" s="12">
        <f t="shared" si="5"/>
        <v>0</v>
      </c>
      <c r="F107" s="13">
        <f t="shared" si="6"/>
        <v>0</v>
      </c>
    </row>
    <row r="108" spans="2:6" s="16" customFormat="1" x14ac:dyDescent="0.25">
      <c r="B108" s="9">
        <f>+IF(MAX(B$7:B107)=$F$2,"",B107+1)</f>
        <v>101</v>
      </c>
      <c r="C108" s="10">
        <f t="shared" si="7"/>
        <v>0</v>
      </c>
      <c r="D108" s="11">
        <f t="shared" si="4"/>
        <v>0</v>
      </c>
      <c r="E108" s="12">
        <f t="shared" si="5"/>
        <v>0</v>
      </c>
      <c r="F108" s="13">
        <f t="shared" si="6"/>
        <v>0</v>
      </c>
    </row>
    <row r="109" spans="2:6" s="16" customFormat="1" x14ac:dyDescent="0.25">
      <c r="B109" s="9">
        <f>+IF(MAX(B$7:B108)=$F$2,"",B108+1)</f>
        <v>102</v>
      </c>
      <c r="C109" s="10">
        <f t="shared" si="7"/>
        <v>0</v>
      </c>
      <c r="D109" s="11">
        <f t="shared" si="4"/>
        <v>0</v>
      </c>
      <c r="E109" s="12">
        <f t="shared" si="5"/>
        <v>0</v>
      </c>
      <c r="F109" s="13">
        <f t="shared" si="6"/>
        <v>0</v>
      </c>
    </row>
    <row r="110" spans="2:6" s="16" customFormat="1" x14ac:dyDescent="0.25">
      <c r="B110" s="9">
        <f>+IF(MAX(B$7:B109)=$F$2,"",B109+1)</f>
        <v>103</v>
      </c>
      <c r="C110" s="10">
        <f t="shared" si="7"/>
        <v>0</v>
      </c>
      <c r="D110" s="11">
        <f t="shared" si="4"/>
        <v>0</v>
      </c>
      <c r="E110" s="12">
        <f t="shared" si="5"/>
        <v>0</v>
      </c>
      <c r="F110" s="13">
        <f t="shared" si="6"/>
        <v>0</v>
      </c>
    </row>
    <row r="111" spans="2:6" s="16" customFormat="1" x14ac:dyDescent="0.25">
      <c r="B111" s="9">
        <f>+IF(MAX(B$7:B110)=$F$2,"",B110+1)</f>
        <v>104</v>
      </c>
      <c r="C111" s="10">
        <f t="shared" si="7"/>
        <v>0</v>
      </c>
      <c r="D111" s="11">
        <f t="shared" si="4"/>
        <v>0</v>
      </c>
      <c r="E111" s="12">
        <f t="shared" si="5"/>
        <v>0</v>
      </c>
      <c r="F111" s="13">
        <f t="shared" si="6"/>
        <v>0</v>
      </c>
    </row>
    <row r="112" spans="2:6" s="16" customFormat="1" x14ac:dyDescent="0.25">
      <c r="B112" s="9">
        <f>+IF(MAX(B$7:B111)=$F$2,"",B111+1)</f>
        <v>105</v>
      </c>
      <c r="C112" s="10">
        <f t="shared" si="7"/>
        <v>0</v>
      </c>
      <c r="D112" s="11">
        <f t="shared" ref="D112:D175" si="8">+IF(B112="","",IF(B112&gt;$F$2,0,IF(B112=$F$2,C111,IF($E$609="francese",F112-E112,$C$7/$F$2))))</f>
        <v>0</v>
      </c>
      <c r="E112" s="12">
        <f t="shared" ref="E112:E175" si="9">+IF(B112="","",ROUND(C111*$D$4/$D$3,2))</f>
        <v>0</v>
      </c>
      <c r="F112" s="13">
        <f t="shared" ref="F112:F175" si="10">IF(B112="","",IF(B112&gt;$F$2,0,IF($E$609="francese",-PMT($D$4/$D$3,$F$2,$C$7,0,0),D112+E112)))</f>
        <v>0</v>
      </c>
    </row>
    <row r="113" spans="2:6" s="16" customFormat="1" x14ac:dyDescent="0.25">
      <c r="B113" s="9">
        <f>+IF(MAX(B$7:B112)=$F$2,"",B112+1)</f>
        <v>106</v>
      </c>
      <c r="C113" s="10">
        <f t="shared" ref="C113:C176" si="11">+IF(B113="","",C112-D113)</f>
        <v>0</v>
      </c>
      <c r="D113" s="11">
        <f t="shared" si="8"/>
        <v>0</v>
      </c>
      <c r="E113" s="12">
        <f t="shared" si="9"/>
        <v>0</v>
      </c>
      <c r="F113" s="13">
        <f t="shared" si="10"/>
        <v>0</v>
      </c>
    </row>
    <row r="114" spans="2:6" s="16" customFormat="1" x14ac:dyDescent="0.25">
      <c r="B114" s="9">
        <f>+IF(MAX(B$7:B113)=$F$2,"",B113+1)</f>
        <v>107</v>
      </c>
      <c r="C114" s="10">
        <f t="shared" si="11"/>
        <v>0</v>
      </c>
      <c r="D114" s="11">
        <f t="shared" si="8"/>
        <v>0</v>
      </c>
      <c r="E114" s="12">
        <f t="shared" si="9"/>
        <v>0</v>
      </c>
      <c r="F114" s="13">
        <f t="shared" si="10"/>
        <v>0</v>
      </c>
    </row>
    <row r="115" spans="2:6" s="16" customFormat="1" x14ac:dyDescent="0.25">
      <c r="B115" s="9">
        <f>+IF(MAX(B$7:B114)=$F$2,"",B114+1)</f>
        <v>108</v>
      </c>
      <c r="C115" s="10">
        <f t="shared" si="11"/>
        <v>0</v>
      </c>
      <c r="D115" s="11">
        <f t="shared" si="8"/>
        <v>0</v>
      </c>
      <c r="E115" s="12">
        <f t="shared" si="9"/>
        <v>0</v>
      </c>
      <c r="F115" s="13">
        <f t="shared" si="10"/>
        <v>0</v>
      </c>
    </row>
    <row r="116" spans="2:6" s="16" customFormat="1" x14ac:dyDescent="0.25">
      <c r="B116" s="9">
        <f>+IF(MAX(B$7:B115)=$F$2,"",B115+1)</f>
        <v>109</v>
      </c>
      <c r="C116" s="10">
        <f t="shared" si="11"/>
        <v>0</v>
      </c>
      <c r="D116" s="11">
        <f t="shared" si="8"/>
        <v>0</v>
      </c>
      <c r="E116" s="12">
        <f t="shared" si="9"/>
        <v>0</v>
      </c>
      <c r="F116" s="13">
        <f t="shared" si="10"/>
        <v>0</v>
      </c>
    </row>
    <row r="117" spans="2:6" s="16" customFormat="1" x14ac:dyDescent="0.25">
      <c r="B117" s="9">
        <f>+IF(MAX(B$7:B116)=$F$2,"",B116+1)</f>
        <v>110</v>
      </c>
      <c r="C117" s="10">
        <f t="shared" si="11"/>
        <v>0</v>
      </c>
      <c r="D117" s="11">
        <f t="shared" si="8"/>
        <v>0</v>
      </c>
      <c r="E117" s="12">
        <f t="shared" si="9"/>
        <v>0</v>
      </c>
      <c r="F117" s="13">
        <f t="shared" si="10"/>
        <v>0</v>
      </c>
    </row>
    <row r="118" spans="2:6" s="16" customFormat="1" x14ac:dyDescent="0.25">
      <c r="B118" s="9">
        <f>+IF(MAX(B$7:B117)=$F$2,"",B117+1)</f>
        <v>111</v>
      </c>
      <c r="C118" s="10">
        <f t="shared" si="11"/>
        <v>0</v>
      </c>
      <c r="D118" s="11">
        <f t="shared" si="8"/>
        <v>0</v>
      </c>
      <c r="E118" s="12">
        <f t="shared" si="9"/>
        <v>0</v>
      </c>
      <c r="F118" s="13">
        <f t="shared" si="10"/>
        <v>0</v>
      </c>
    </row>
    <row r="119" spans="2:6" s="16" customFormat="1" x14ac:dyDescent="0.25">
      <c r="B119" s="9">
        <f>+IF(MAX(B$7:B118)=$F$2,"",B118+1)</f>
        <v>112</v>
      </c>
      <c r="C119" s="10">
        <f t="shared" si="11"/>
        <v>0</v>
      </c>
      <c r="D119" s="11">
        <f t="shared" si="8"/>
        <v>0</v>
      </c>
      <c r="E119" s="12">
        <f t="shared" si="9"/>
        <v>0</v>
      </c>
      <c r="F119" s="13">
        <f t="shared" si="10"/>
        <v>0</v>
      </c>
    </row>
    <row r="120" spans="2:6" s="16" customFormat="1" x14ac:dyDescent="0.25">
      <c r="B120" s="9">
        <f>+IF(MAX(B$7:B119)=$F$2,"",B119+1)</f>
        <v>113</v>
      </c>
      <c r="C120" s="10">
        <f t="shared" si="11"/>
        <v>0</v>
      </c>
      <c r="D120" s="11">
        <f t="shared" si="8"/>
        <v>0</v>
      </c>
      <c r="E120" s="12">
        <f t="shared" si="9"/>
        <v>0</v>
      </c>
      <c r="F120" s="13">
        <f t="shared" si="10"/>
        <v>0</v>
      </c>
    </row>
    <row r="121" spans="2:6" s="16" customFormat="1" x14ac:dyDescent="0.25">
      <c r="B121" s="9">
        <f>+IF(MAX(B$7:B120)=$F$2,"",B120+1)</f>
        <v>114</v>
      </c>
      <c r="C121" s="10">
        <f t="shared" si="11"/>
        <v>0</v>
      </c>
      <c r="D121" s="11">
        <f t="shared" si="8"/>
        <v>0</v>
      </c>
      <c r="E121" s="12">
        <f t="shared" si="9"/>
        <v>0</v>
      </c>
      <c r="F121" s="13">
        <f t="shared" si="10"/>
        <v>0</v>
      </c>
    </row>
    <row r="122" spans="2:6" s="16" customFormat="1" x14ac:dyDescent="0.25">
      <c r="B122" s="9">
        <f>+IF(MAX(B$7:B121)=$F$2,"",B121+1)</f>
        <v>115</v>
      </c>
      <c r="C122" s="10">
        <f t="shared" si="11"/>
        <v>0</v>
      </c>
      <c r="D122" s="11">
        <f t="shared" si="8"/>
        <v>0</v>
      </c>
      <c r="E122" s="12">
        <f t="shared" si="9"/>
        <v>0</v>
      </c>
      <c r="F122" s="13">
        <f t="shared" si="10"/>
        <v>0</v>
      </c>
    </row>
    <row r="123" spans="2:6" s="16" customFormat="1" x14ac:dyDescent="0.25">
      <c r="B123" s="9">
        <f>+IF(MAX(B$7:B122)=$F$2,"",B122+1)</f>
        <v>116</v>
      </c>
      <c r="C123" s="10">
        <f t="shared" si="11"/>
        <v>0</v>
      </c>
      <c r="D123" s="11">
        <f t="shared" si="8"/>
        <v>0</v>
      </c>
      <c r="E123" s="12">
        <f t="shared" si="9"/>
        <v>0</v>
      </c>
      <c r="F123" s="13">
        <f t="shared" si="10"/>
        <v>0</v>
      </c>
    </row>
    <row r="124" spans="2:6" s="16" customFormat="1" x14ac:dyDescent="0.25">
      <c r="B124" s="9">
        <f>+IF(MAX(B$7:B123)=$F$2,"",B123+1)</f>
        <v>117</v>
      </c>
      <c r="C124" s="10">
        <f t="shared" si="11"/>
        <v>0</v>
      </c>
      <c r="D124" s="11">
        <f t="shared" si="8"/>
        <v>0</v>
      </c>
      <c r="E124" s="12">
        <f t="shared" si="9"/>
        <v>0</v>
      </c>
      <c r="F124" s="13">
        <f t="shared" si="10"/>
        <v>0</v>
      </c>
    </row>
    <row r="125" spans="2:6" s="16" customFormat="1" x14ac:dyDescent="0.25">
      <c r="B125" s="9">
        <f>+IF(MAX(B$7:B124)=$F$2,"",B124+1)</f>
        <v>118</v>
      </c>
      <c r="C125" s="10">
        <f t="shared" si="11"/>
        <v>0</v>
      </c>
      <c r="D125" s="11">
        <f t="shared" si="8"/>
        <v>0</v>
      </c>
      <c r="E125" s="12">
        <f t="shared" si="9"/>
        <v>0</v>
      </c>
      <c r="F125" s="13">
        <f t="shared" si="10"/>
        <v>0</v>
      </c>
    </row>
    <row r="126" spans="2:6" s="16" customFormat="1" x14ac:dyDescent="0.25">
      <c r="B126" s="9">
        <f>+IF(MAX(B$7:B125)=$F$2,"",B125+1)</f>
        <v>119</v>
      </c>
      <c r="C126" s="10">
        <f t="shared" si="11"/>
        <v>0</v>
      </c>
      <c r="D126" s="11">
        <f t="shared" si="8"/>
        <v>0</v>
      </c>
      <c r="E126" s="12">
        <f t="shared" si="9"/>
        <v>0</v>
      </c>
      <c r="F126" s="13">
        <f t="shared" si="10"/>
        <v>0</v>
      </c>
    </row>
    <row r="127" spans="2:6" s="16" customFormat="1" x14ac:dyDescent="0.25">
      <c r="B127" s="9">
        <f>+IF(MAX(B$7:B126)=$F$2,"",B126+1)</f>
        <v>120</v>
      </c>
      <c r="C127" s="10">
        <f t="shared" si="11"/>
        <v>0</v>
      </c>
      <c r="D127" s="11">
        <f t="shared" si="8"/>
        <v>0</v>
      </c>
      <c r="E127" s="12">
        <f t="shared" si="9"/>
        <v>0</v>
      </c>
      <c r="F127" s="13">
        <f t="shared" si="10"/>
        <v>0</v>
      </c>
    </row>
    <row r="128" spans="2:6" s="16" customFormat="1" x14ac:dyDescent="0.25">
      <c r="B128" s="9">
        <f>+IF(MAX(B$7:B127)=$F$2,"",B127+1)</f>
        <v>121</v>
      </c>
      <c r="C128" s="10">
        <f t="shared" si="11"/>
        <v>0</v>
      </c>
      <c r="D128" s="11">
        <f t="shared" si="8"/>
        <v>0</v>
      </c>
      <c r="E128" s="12">
        <f t="shared" si="9"/>
        <v>0</v>
      </c>
      <c r="F128" s="13">
        <f t="shared" si="10"/>
        <v>0</v>
      </c>
    </row>
    <row r="129" spans="2:6" s="16" customFormat="1" x14ac:dyDescent="0.25">
      <c r="B129" s="9">
        <f>+IF(MAX(B$7:B128)=$F$2,"",B128+1)</f>
        <v>122</v>
      </c>
      <c r="C129" s="10">
        <f t="shared" si="11"/>
        <v>0</v>
      </c>
      <c r="D129" s="11">
        <f t="shared" si="8"/>
        <v>0</v>
      </c>
      <c r="E129" s="12">
        <f t="shared" si="9"/>
        <v>0</v>
      </c>
      <c r="F129" s="13">
        <f t="shared" si="10"/>
        <v>0</v>
      </c>
    </row>
    <row r="130" spans="2:6" s="16" customFormat="1" x14ac:dyDescent="0.25">
      <c r="B130" s="9">
        <f>+IF(MAX(B$7:B129)=$F$2,"",B129+1)</f>
        <v>123</v>
      </c>
      <c r="C130" s="10">
        <f t="shared" si="11"/>
        <v>0</v>
      </c>
      <c r="D130" s="11">
        <f t="shared" si="8"/>
        <v>0</v>
      </c>
      <c r="E130" s="12">
        <f t="shared" si="9"/>
        <v>0</v>
      </c>
      <c r="F130" s="13">
        <f t="shared" si="10"/>
        <v>0</v>
      </c>
    </row>
    <row r="131" spans="2:6" s="16" customFormat="1" x14ac:dyDescent="0.25">
      <c r="B131" s="9">
        <f>+IF(MAX(B$7:B130)=$F$2,"",B130+1)</f>
        <v>124</v>
      </c>
      <c r="C131" s="10">
        <f t="shared" si="11"/>
        <v>0</v>
      </c>
      <c r="D131" s="11">
        <f t="shared" si="8"/>
        <v>0</v>
      </c>
      <c r="E131" s="12">
        <f t="shared" si="9"/>
        <v>0</v>
      </c>
      <c r="F131" s="13">
        <f t="shared" si="10"/>
        <v>0</v>
      </c>
    </row>
    <row r="132" spans="2:6" s="16" customFormat="1" x14ac:dyDescent="0.25">
      <c r="B132" s="9">
        <f>+IF(MAX(B$7:B131)=$F$2,"",B131+1)</f>
        <v>125</v>
      </c>
      <c r="C132" s="10">
        <f t="shared" si="11"/>
        <v>0</v>
      </c>
      <c r="D132" s="11">
        <f t="shared" si="8"/>
        <v>0</v>
      </c>
      <c r="E132" s="12">
        <f t="shared" si="9"/>
        <v>0</v>
      </c>
      <c r="F132" s="13">
        <f t="shared" si="10"/>
        <v>0</v>
      </c>
    </row>
    <row r="133" spans="2:6" s="16" customFormat="1" x14ac:dyDescent="0.25">
      <c r="B133" s="9">
        <f>+IF(MAX(B$7:B132)=$F$2,"",B132+1)</f>
        <v>126</v>
      </c>
      <c r="C133" s="10">
        <f t="shared" si="11"/>
        <v>0</v>
      </c>
      <c r="D133" s="11">
        <f t="shared" si="8"/>
        <v>0</v>
      </c>
      <c r="E133" s="12">
        <f t="shared" si="9"/>
        <v>0</v>
      </c>
      <c r="F133" s="13">
        <f t="shared" si="10"/>
        <v>0</v>
      </c>
    </row>
    <row r="134" spans="2:6" s="16" customFormat="1" x14ac:dyDescent="0.25">
      <c r="B134" s="9">
        <f>+IF(MAX(B$7:B133)=$F$2,"",B133+1)</f>
        <v>127</v>
      </c>
      <c r="C134" s="10">
        <f t="shared" si="11"/>
        <v>0</v>
      </c>
      <c r="D134" s="11">
        <f t="shared" si="8"/>
        <v>0</v>
      </c>
      <c r="E134" s="12">
        <f t="shared" si="9"/>
        <v>0</v>
      </c>
      <c r="F134" s="13">
        <f t="shared" si="10"/>
        <v>0</v>
      </c>
    </row>
    <row r="135" spans="2:6" s="16" customFormat="1" x14ac:dyDescent="0.25">
      <c r="B135" s="9">
        <f>+IF(MAX(B$7:B134)=$F$2,"",B134+1)</f>
        <v>128</v>
      </c>
      <c r="C135" s="10">
        <f t="shared" si="11"/>
        <v>0</v>
      </c>
      <c r="D135" s="11">
        <f t="shared" si="8"/>
        <v>0</v>
      </c>
      <c r="E135" s="12">
        <f t="shared" si="9"/>
        <v>0</v>
      </c>
      <c r="F135" s="13">
        <f t="shared" si="10"/>
        <v>0</v>
      </c>
    </row>
    <row r="136" spans="2:6" s="16" customFormat="1" x14ac:dyDescent="0.25">
      <c r="B136" s="9">
        <f>+IF(MAX(B$7:B135)=$F$2,"",B135+1)</f>
        <v>129</v>
      </c>
      <c r="C136" s="10">
        <f t="shared" si="11"/>
        <v>0</v>
      </c>
      <c r="D136" s="11">
        <f t="shared" si="8"/>
        <v>0</v>
      </c>
      <c r="E136" s="12">
        <f t="shared" si="9"/>
        <v>0</v>
      </c>
      <c r="F136" s="13">
        <f t="shared" si="10"/>
        <v>0</v>
      </c>
    </row>
    <row r="137" spans="2:6" s="16" customFormat="1" x14ac:dyDescent="0.25">
      <c r="B137" s="9">
        <f>+IF(MAX(B$7:B136)=$F$2,"",B136+1)</f>
        <v>130</v>
      </c>
      <c r="C137" s="10">
        <f t="shared" si="11"/>
        <v>0</v>
      </c>
      <c r="D137" s="11">
        <f t="shared" si="8"/>
        <v>0</v>
      </c>
      <c r="E137" s="12">
        <f t="shared" si="9"/>
        <v>0</v>
      </c>
      <c r="F137" s="13">
        <f t="shared" si="10"/>
        <v>0</v>
      </c>
    </row>
    <row r="138" spans="2:6" s="16" customFormat="1" x14ac:dyDescent="0.25">
      <c r="B138" s="9">
        <f>+IF(MAX(B$7:B137)=$F$2,"",B137+1)</f>
        <v>131</v>
      </c>
      <c r="C138" s="10">
        <f t="shared" si="11"/>
        <v>0</v>
      </c>
      <c r="D138" s="11">
        <f t="shared" si="8"/>
        <v>0</v>
      </c>
      <c r="E138" s="12">
        <f t="shared" si="9"/>
        <v>0</v>
      </c>
      <c r="F138" s="13">
        <f t="shared" si="10"/>
        <v>0</v>
      </c>
    </row>
    <row r="139" spans="2:6" s="16" customFormat="1" x14ac:dyDescent="0.25">
      <c r="B139" s="9">
        <f>+IF(MAX(B$7:B138)=$F$2,"",B138+1)</f>
        <v>132</v>
      </c>
      <c r="C139" s="10">
        <f t="shared" si="11"/>
        <v>0</v>
      </c>
      <c r="D139" s="11">
        <f t="shared" si="8"/>
        <v>0</v>
      </c>
      <c r="E139" s="12">
        <f t="shared" si="9"/>
        <v>0</v>
      </c>
      <c r="F139" s="13">
        <f t="shared" si="10"/>
        <v>0</v>
      </c>
    </row>
    <row r="140" spans="2:6" s="16" customFormat="1" x14ac:dyDescent="0.25">
      <c r="B140" s="9">
        <f>+IF(MAX(B$7:B139)=$F$2,"",B139+1)</f>
        <v>133</v>
      </c>
      <c r="C140" s="10">
        <f t="shared" si="11"/>
        <v>0</v>
      </c>
      <c r="D140" s="11">
        <f t="shared" si="8"/>
        <v>0</v>
      </c>
      <c r="E140" s="12">
        <f t="shared" si="9"/>
        <v>0</v>
      </c>
      <c r="F140" s="13">
        <f t="shared" si="10"/>
        <v>0</v>
      </c>
    </row>
    <row r="141" spans="2:6" s="16" customFormat="1" x14ac:dyDescent="0.25">
      <c r="B141" s="9">
        <f>+IF(MAX(B$7:B140)=$F$2,"",B140+1)</f>
        <v>134</v>
      </c>
      <c r="C141" s="10">
        <f t="shared" si="11"/>
        <v>0</v>
      </c>
      <c r="D141" s="11">
        <f t="shared" si="8"/>
        <v>0</v>
      </c>
      <c r="E141" s="12">
        <f t="shared" si="9"/>
        <v>0</v>
      </c>
      <c r="F141" s="13">
        <f t="shared" si="10"/>
        <v>0</v>
      </c>
    </row>
    <row r="142" spans="2:6" s="16" customFormat="1" x14ac:dyDescent="0.25">
      <c r="B142" s="9">
        <f>+IF(MAX(B$7:B141)=$F$2,"",B141+1)</f>
        <v>135</v>
      </c>
      <c r="C142" s="10">
        <f t="shared" si="11"/>
        <v>0</v>
      </c>
      <c r="D142" s="11">
        <f t="shared" si="8"/>
        <v>0</v>
      </c>
      <c r="E142" s="12">
        <f t="shared" si="9"/>
        <v>0</v>
      </c>
      <c r="F142" s="13">
        <f t="shared" si="10"/>
        <v>0</v>
      </c>
    </row>
    <row r="143" spans="2:6" s="16" customFormat="1" x14ac:dyDescent="0.25">
      <c r="B143" s="9">
        <f>+IF(MAX(B$7:B142)=$F$2,"",B142+1)</f>
        <v>136</v>
      </c>
      <c r="C143" s="10">
        <f t="shared" si="11"/>
        <v>0</v>
      </c>
      <c r="D143" s="11">
        <f t="shared" si="8"/>
        <v>0</v>
      </c>
      <c r="E143" s="12">
        <f t="shared" si="9"/>
        <v>0</v>
      </c>
      <c r="F143" s="13">
        <f t="shared" si="10"/>
        <v>0</v>
      </c>
    </row>
    <row r="144" spans="2:6" s="16" customFormat="1" x14ac:dyDescent="0.25">
      <c r="B144" s="9">
        <f>+IF(MAX(B$7:B143)=$F$2,"",B143+1)</f>
        <v>137</v>
      </c>
      <c r="C144" s="10">
        <f t="shared" si="11"/>
        <v>0</v>
      </c>
      <c r="D144" s="11">
        <f t="shared" si="8"/>
        <v>0</v>
      </c>
      <c r="E144" s="12">
        <f t="shared" si="9"/>
        <v>0</v>
      </c>
      <c r="F144" s="13">
        <f t="shared" si="10"/>
        <v>0</v>
      </c>
    </row>
    <row r="145" spans="2:6" s="16" customFormat="1" x14ac:dyDescent="0.25">
      <c r="B145" s="9">
        <f>+IF(MAX(B$7:B144)=$F$2,"",B144+1)</f>
        <v>138</v>
      </c>
      <c r="C145" s="10">
        <f t="shared" si="11"/>
        <v>0</v>
      </c>
      <c r="D145" s="11">
        <f t="shared" si="8"/>
        <v>0</v>
      </c>
      <c r="E145" s="12">
        <f t="shared" si="9"/>
        <v>0</v>
      </c>
      <c r="F145" s="13">
        <f t="shared" si="10"/>
        <v>0</v>
      </c>
    </row>
    <row r="146" spans="2:6" s="16" customFormat="1" x14ac:dyDescent="0.25">
      <c r="B146" s="9">
        <f>+IF(MAX(B$7:B145)=$F$2,"",B145+1)</f>
        <v>139</v>
      </c>
      <c r="C146" s="10">
        <f t="shared" si="11"/>
        <v>0</v>
      </c>
      <c r="D146" s="11">
        <f t="shared" si="8"/>
        <v>0</v>
      </c>
      <c r="E146" s="12">
        <f t="shared" si="9"/>
        <v>0</v>
      </c>
      <c r="F146" s="13">
        <f t="shared" si="10"/>
        <v>0</v>
      </c>
    </row>
    <row r="147" spans="2:6" s="16" customFormat="1" x14ac:dyDescent="0.25">
      <c r="B147" s="9">
        <f>+IF(MAX(B$7:B146)=$F$2,"",B146+1)</f>
        <v>140</v>
      </c>
      <c r="C147" s="10">
        <f t="shared" si="11"/>
        <v>0</v>
      </c>
      <c r="D147" s="11">
        <f t="shared" si="8"/>
        <v>0</v>
      </c>
      <c r="E147" s="12">
        <f t="shared" si="9"/>
        <v>0</v>
      </c>
      <c r="F147" s="13">
        <f t="shared" si="10"/>
        <v>0</v>
      </c>
    </row>
    <row r="148" spans="2:6" s="16" customFormat="1" x14ac:dyDescent="0.25">
      <c r="B148" s="9">
        <f>+IF(MAX(B$7:B147)=$F$2,"",B147+1)</f>
        <v>141</v>
      </c>
      <c r="C148" s="10">
        <f t="shared" si="11"/>
        <v>0</v>
      </c>
      <c r="D148" s="11">
        <f t="shared" si="8"/>
        <v>0</v>
      </c>
      <c r="E148" s="12">
        <f t="shared" si="9"/>
        <v>0</v>
      </c>
      <c r="F148" s="13">
        <f t="shared" si="10"/>
        <v>0</v>
      </c>
    </row>
    <row r="149" spans="2:6" s="16" customFormat="1" x14ac:dyDescent="0.25">
      <c r="B149" s="9">
        <f>+IF(MAX(B$7:B148)=$F$2,"",B148+1)</f>
        <v>142</v>
      </c>
      <c r="C149" s="10">
        <f t="shared" si="11"/>
        <v>0</v>
      </c>
      <c r="D149" s="11">
        <f t="shared" si="8"/>
        <v>0</v>
      </c>
      <c r="E149" s="12">
        <f t="shared" si="9"/>
        <v>0</v>
      </c>
      <c r="F149" s="13">
        <f t="shared" si="10"/>
        <v>0</v>
      </c>
    </row>
    <row r="150" spans="2:6" s="16" customFormat="1" x14ac:dyDescent="0.25">
      <c r="B150" s="9">
        <f>+IF(MAX(B$7:B149)=$F$2,"",B149+1)</f>
        <v>143</v>
      </c>
      <c r="C150" s="10">
        <f t="shared" si="11"/>
        <v>0</v>
      </c>
      <c r="D150" s="11">
        <f t="shared" si="8"/>
        <v>0</v>
      </c>
      <c r="E150" s="12">
        <f t="shared" si="9"/>
        <v>0</v>
      </c>
      <c r="F150" s="13">
        <f t="shared" si="10"/>
        <v>0</v>
      </c>
    </row>
    <row r="151" spans="2:6" s="16" customFormat="1" x14ac:dyDescent="0.25">
      <c r="B151" s="9">
        <f>+IF(MAX(B$7:B150)=$F$2,"",B150+1)</f>
        <v>144</v>
      </c>
      <c r="C151" s="10">
        <f t="shared" si="11"/>
        <v>0</v>
      </c>
      <c r="D151" s="11">
        <f t="shared" si="8"/>
        <v>0</v>
      </c>
      <c r="E151" s="12">
        <f t="shared" si="9"/>
        <v>0</v>
      </c>
      <c r="F151" s="13">
        <f t="shared" si="10"/>
        <v>0</v>
      </c>
    </row>
    <row r="152" spans="2:6" s="16" customFormat="1" x14ac:dyDescent="0.25">
      <c r="B152" s="9">
        <f>+IF(MAX(B$7:B151)=$F$2,"",B151+1)</f>
        <v>145</v>
      </c>
      <c r="C152" s="10">
        <f t="shared" si="11"/>
        <v>0</v>
      </c>
      <c r="D152" s="11">
        <f t="shared" si="8"/>
        <v>0</v>
      </c>
      <c r="E152" s="12">
        <f t="shared" si="9"/>
        <v>0</v>
      </c>
      <c r="F152" s="13">
        <f t="shared" si="10"/>
        <v>0</v>
      </c>
    </row>
    <row r="153" spans="2:6" s="16" customFormat="1" x14ac:dyDescent="0.25">
      <c r="B153" s="9">
        <f>+IF(MAX(B$7:B152)=$F$2,"",B152+1)</f>
        <v>146</v>
      </c>
      <c r="C153" s="10">
        <f t="shared" si="11"/>
        <v>0</v>
      </c>
      <c r="D153" s="11">
        <f t="shared" si="8"/>
        <v>0</v>
      </c>
      <c r="E153" s="12">
        <f t="shared" si="9"/>
        <v>0</v>
      </c>
      <c r="F153" s="13">
        <f t="shared" si="10"/>
        <v>0</v>
      </c>
    </row>
    <row r="154" spans="2:6" s="16" customFormat="1" x14ac:dyDescent="0.25">
      <c r="B154" s="9">
        <f>+IF(MAX(B$7:B153)=$F$2,"",B153+1)</f>
        <v>147</v>
      </c>
      <c r="C154" s="10">
        <f t="shared" si="11"/>
        <v>0</v>
      </c>
      <c r="D154" s="11">
        <f t="shared" si="8"/>
        <v>0</v>
      </c>
      <c r="E154" s="12">
        <f t="shared" si="9"/>
        <v>0</v>
      </c>
      <c r="F154" s="13">
        <f t="shared" si="10"/>
        <v>0</v>
      </c>
    </row>
    <row r="155" spans="2:6" s="16" customFormat="1" x14ac:dyDescent="0.25">
      <c r="B155" s="9">
        <f>+IF(MAX(B$7:B154)=$F$2,"",B154+1)</f>
        <v>148</v>
      </c>
      <c r="C155" s="10">
        <f t="shared" si="11"/>
        <v>0</v>
      </c>
      <c r="D155" s="11">
        <f t="shared" si="8"/>
        <v>0</v>
      </c>
      <c r="E155" s="12">
        <f t="shared" si="9"/>
        <v>0</v>
      </c>
      <c r="F155" s="13">
        <f t="shared" si="10"/>
        <v>0</v>
      </c>
    </row>
    <row r="156" spans="2:6" s="16" customFormat="1" x14ac:dyDescent="0.25">
      <c r="B156" s="9">
        <f>+IF(MAX(B$7:B155)=$F$2,"",B155+1)</f>
        <v>149</v>
      </c>
      <c r="C156" s="10">
        <f t="shared" si="11"/>
        <v>0</v>
      </c>
      <c r="D156" s="11">
        <f t="shared" si="8"/>
        <v>0</v>
      </c>
      <c r="E156" s="12">
        <f t="shared" si="9"/>
        <v>0</v>
      </c>
      <c r="F156" s="13">
        <f t="shared" si="10"/>
        <v>0</v>
      </c>
    </row>
    <row r="157" spans="2:6" s="16" customFormat="1" x14ac:dyDescent="0.25">
      <c r="B157" s="9">
        <f>+IF(MAX(B$7:B156)=$F$2,"",B156+1)</f>
        <v>150</v>
      </c>
      <c r="C157" s="10">
        <f t="shared" si="11"/>
        <v>0</v>
      </c>
      <c r="D157" s="11">
        <f t="shared" si="8"/>
        <v>0</v>
      </c>
      <c r="E157" s="12">
        <f t="shared" si="9"/>
        <v>0</v>
      </c>
      <c r="F157" s="13">
        <f t="shared" si="10"/>
        <v>0</v>
      </c>
    </row>
    <row r="158" spans="2:6" s="16" customFormat="1" x14ac:dyDescent="0.25">
      <c r="B158" s="9">
        <f>+IF(MAX(B$7:B157)=$F$2,"",B157+1)</f>
        <v>151</v>
      </c>
      <c r="C158" s="10">
        <f t="shared" si="11"/>
        <v>0</v>
      </c>
      <c r="D158" s="11">
        <f t="shared" si="8"/>
        <v>0</v>
      </c>
      <c r="E158" s="12">
        <f t="shared" si="9"/>
        <v>0</v>
      </c>
      <c r="F158" s="13">
        <f t="shared" si="10"/>
        <v>0</v>
      </c>
    </row>
    <row r="159" spans="2:6" s="16" customFormat="1" x14ac:dyDescent="0.25">
      <c r="B159" s="9">
        <f>+IF(MAX(B$7:B158)=$F$2,"",B158+1)</f>
        <v>152</v>
      </c>
      <c r="C159" s="10">
        <f t="shared" si="11"/>
        <v>0</v>
      </c>
      <c r="D159" s="11">
        <f t="shared" si="8"/>
        <v>0</v>
      </c>
      <c r="E159" s="12">
        <f t="shared" si="9"/>
        <v>0</v>
      </c>
      <c r="F159" s="13">
        <f t="shared" si="10"/>
        <v>0</v>
      </c>
    </row>
    <row r="160" spans="2:6" s="16" customFormat="1" x14ac:dyDescent="0.25">
      <c r="B160" s="9">
        <f>+IF(MAX(B$7:B159)=$F$2,"",B159+1)</f>
        <v>153</v>
      </c>
      <c r="C160" s="10">
        <f t="shared" si="11"/>
        <v>0</v>
      </c>
      <c r="D160" s="11">
        <f t="shared" si="8"/>
        <v>0</v>
      </c>
      <c r="E160" s="12">
        <f t="shared" si="9"/>
        <v>0</v>
      </c>
      <c r="F160" s="13">
        <f t="shared" si="10"/>
        <v>0</v>
      </c>
    </row>
    <row r="161" spans="2:6" s="16" customFormat="1" x14ac:dyDescent="0.25">
      <c r="B161" s="9">
        <f>+IF(MAX(B$7:B160)=$F$2,"",B160+1)</f>
        <v>154</v>
      </c>
      <c r="C161" s="10">
        <f t="shared" si="11"/>
        <v>0</v>
      </c>
      <c r="D161" s="11">
        <f t="shared" si="8"/>
        <v>0</v>
      </c>
      <c r="E161" s="12">
        <f t="shared" si="9"/>
        <v>0</v>
      </c>
      <c r="F161" s="13">
        <f t="shared" si="10"/>
        <v>0</v>
      </c>
    </row>
    <row r="162" spans="2:6" s="16" customFormat="1" x14ac:dyDescent="0.25">
      <c r="B162" s="9">
        <f>+IF(MAX(B$7:B161)=$F$2,"",B161+1)</f>
        <v>155</v>
      </c>
      <c r="C162" s="10">
        <f t="shared" si="11"/>
        <v>0</v>
      </c>
      <c r="D162" s="11">
        <f t="shared" si="8"/>
        <v>0</v>
      </c>
      <c r="E162" s="12">
        <f t="shared" si="9"/>
        <v>0</v>
      </c>
      <c r="F162" s="13">
        <f t="shared" si="10"/>
        <v>0</v>
      </c>
    </row>
    <row r="163" spans="2:6" s="16" customFormat="1" x14ac:dyDescent="0.25">
      <c r="B163" s="9">
        <f>+IF(MAX(B$7:B162)=$F$2,"",B162+1)</f>
        <v>156</v>
      </c>
      <c r="C163" s="10">
        <f t="shared" si="11"/>
        <v>0</v>
      </c>
      <c r="D163" s="11">
        <f t="shared" si="8"/>
        <v>0</v>
      </c>
      <c r="E163" s="12">
        <f t="shared" si="9"/>
        <v>0</v>
      </c>
      <c r="F163" s="13">
        <f t="shared" si="10"/>
        <v>0</v>
      </c>
    </row>
    <row r="164" spans="2:6" s="16" customFormat="1" x14ac:dyDescent="0.25">
      <c r="B164" s="9">
        <f>+IF(MAX(B$7:B163)=$F$2,"",B163+1)</f>
        <v>157</v>
      </c>
      <c r="C164" s="10">
        <f t="shared" si="11"/>
        <v>0</v>
      </c>
      <c r="D164" s="11">
        <f t="shared" si="8"/>
        <v>0</v>
      </c>
      <c r="E164" s="12">
        <f t="shared" si="9"/>
        <v>0</v>
      </c>
      <c r="F164" s="13">
        <f t="shared" si="10"/>
        <v>0</v>
      </c>
    </row>
    <row r="165" spans="2:6" s="16" customFormat="1" x14ac:dyDescent="0.25">
      <c r="B165" s="9">
        <f>+IF(MAX(B$7:B164)=$F$2,"",B164+1)</f>
        <v>158</v>
      </c>
      <c r="C165" s="10">
        <f t="shared" si="11"/>
        <v>0</v>
      </c>
      <c r="D165" s="11">
        <f t="shared" si="8"/>
        <v>0</v>
      </c>
      <c r="E165" s="12">
        <f t="shared" si="9"/>
        <v>0</v>
      </c>
      <c r="F165" s="13">
        <f t="shared" si="10"/>
        <v>0</v>
      </c>
    </row>
    <row r="166" spans="2:6" s="16" customFormat="1" x14ac:dyDescent="0.25">
      <c r="B166" s="9">
        <f>+IF(MAX(B$7:B165)=$F$2,"",B165+1)</f>
        <v>159</v>
      </c>
      <c r="C166" s="10">
        <f t="shared" si="11"/>
        <v>0</v>
      </c>
      <c r="D166" s="11">
        <f t="shared" si="8"/>
        <v>0</v>
      </c>
      <c r="E166" s="12">
        <f t="shared" si="9"/>
        <v>0</v>
      </c>
      <c r="F166" s="13">
        <f t="shared" si="10"/>
        <v>0</v>
      </c>
    </row>
    <row r="167" spans="2:6" s="16" customFormat="1" x14ac:dyDescent="0.25">
      <c r="B167" s="9">
        <f>+IF(MAX(B$7:B166)=$F$2,"",B166+1)</f>
        <v>160</v>
      </c>
      <c r="C167" s="10">
        <f t="shared" si="11"/>
        <v>0</v>
      </c>
      <c r="D167" s="11">
        <f t="shared" si="8"/>
        <v>0</v>
      </c>
      <c r="E167" s="12">
        <f t="shared" si="9"/>
        <v>0</v>
      </c>
      <c r="F167" s="13">
        <f t="shared" si="10"/>
        <v>0</v>
      </c>
    </row>
    <row r="168" spans="2:6" s="16" customFormat="1" x14ac:dyDescent="0.25">
      <c r="B168" s="9">
        <f>+IF(MAX(B$7:B167)=$F$2,"",B167+1)</f>
        <v>161</v>
      </c>
      <c r="C168" s="10">
        <f t="shared" si="11"/>
        <v>0</v>
      </c>
      <c r="D168" s="11">
        <f t="shared" si="8"/>
        <v>0</v>
      </c>
      <c r="E168" s="12">
        <f t="shared" si="9"/>
        <v>0</v>
      </c>
      <c r="F168" s="13">
        <f t="shared" si="10"/>
        <v>0</v>
      </c>
    </row>
    <row r="169" spans="2:6" s="16" customFormat="1" x14ac:dyDescent="0.25">
      <c r="B169" s="9">
        <f>+IF(MAX(B$7:B168)=$F$2,"",B168+1)</f>
        <v>162</v>
      </c>
      <c r="C169" s="10">
        <f t="shared" si="11"/>
        <v>0</v>
      </c>
      <c r="D169" s="11">
        <f t="shared" si="8"/>
        <v>0</v>
      </c>
      <c r="E169" s="12">
        <f t="shared" si="9"/>
        <v>0</v>
      </c>
      <c r="F169" s="13">
        <f t="shared" si="10"/>
        <v>0</v>
      </c>
    </row>
    <row r="170" spans="2:6" s="16" customFormat="1" x14ac:dyDescent="0.25">
      <c r="B170" s="9">
        <f>+IF(MAX(B$7:B169)=$F$2,"",B169+1)</f>
        <v>163</v>
      </c>
      <c r="C170" s="10">
        <f t="shared" si="11"/>
        <v>0</v>
      </c>
      <c r="D170" s="11">
        <f t="shared" si="8"/>
        <v>0</v>
      </c>
      <c r="E170" s="12">
        <f t="shared" si="9"/>
        <v>0</v>
      </c>
      <c r="F170" s="13">
        <f t="shared" si="10"/>
        <v>0</v>
      </c>
    </row>
    <row r="171" spans="2:6" s="16" customFormat="1" x14ac:dyDescent="0.25">
      <c r="B171" s="9">
        <f>+IF(MAX(B$7:B170)=$F$2,"",B170+1)</f>
        <v>164</v>
      </c>
      <c r="C171" s="10">
        <f t="shared" si="11"/>
        <v>0</v>
      </c>
      <c r="D171" s="11">
        <f t="shared" si="8"/>
        <v>0</v>
      </c>
      <c r="E171" s="12">
        <f t="shared" si="9"/>
        <v>0</v>
      </c>
      <c r="F171" s="13">
        <f t="shared" si="10"/>
        <v>0</v>
      </c>
    </row>
    <row r="172" spans="2:6" s="16" customFormat="1" x14ac:dyDescent="0.25">
      <c r="B172" s="9">
        <f>+IF(MAX(B$7:B171)=$F$2,"",B171+1)</f>
        <v>165</v>
      </c>
      <c r="C172" s="10">
        <f t="shared" si="11"/>
        <v>0</v>
      </c>
      <c r="D172" s="11">
        <f t="shared" si="8"/>
        <v>0</v>
      </c>
      <c r="E172" s="12">
        <f t="shared" si="9"/>
        <v>0</v>
      </c>
      <c r="F172" s="13">
        <f t="shared" si="10"/>
        <v>0</v>
      </c>
    </row>
    <row r="173" spans="2:6" s="16" customFormat="1" x14ac:dyDescent="0.25">
      <c r="B173" s="9">
        <f>+IF(MAX(B$7:B172)=$F$2,"",B172+1)</f>
        <v>166</v>
      </c>
      <c r="C173" s="10">
        <f t="shared" si="11"/>
        <v>0</v>
      </c>
      <c r="D173" s="11">
        <f t="shared" si="8"/>
        <v>0</v>
      </c>
      <c r="E173" s="12">
        <f t="shared" si="9"/>
        <v>0</v>
      </c>
      <c r="F173" s="13">
        <f t="shared" si="10"/>
        <v>0</v>
      </c>
    </row>
    <row r="174" spans="2:6" s="16" customFormat="1" x14ac:dyDescent="0.25">
      <c r="B174" s="9">
        <f>+IF(MAX(B$7:B173)=$F$2,"",B173+1)</f>
        <v>167</v>
      </c>
      <c r="C174" s="10">
        <f t="shared" si="11"/>
        <v>0</v>
      </c>
      <c r="D174" s="11">
        <f t="shared" si="8"/>
        <v>0</v>
      </c>
      <c r="E174" s="12">
        <f t="shared" si="9"/>
        <v>0</v>
      </c>
      <c r="F174" s="13">
        <f t="shared" si="10"/>
        <v>0</v>
      </c>
    </row>
    <row r="175" spans="2:6" s="16" customFormat="1" x14ac:dyDescent="0.25">
      <c r="B175" s="9">
        <f>+IF(MAX(B$7:B174)=$F$2,"",B174+1)</f>
        <v>168</v>
      </c>
      <c r="C175" s="10">
        <f t="shared" si="11"/>
        <v>0</v>
      </c>
      <c r="D175" s="11">
        <f t="shared" si="8"/>
        <v>0</v>
      </c>
      <c r="E175" s="12">
        <f t="shared" si="9"/>
        <v>0</v>
      </c>
      <c r="F175" s="13">
        <f t="shared" si="10"/>
        <v>0</v>
      </c>
    </row>
    <row r="176" spans="2:6" s="16" customFormat="1" x14ac:dyDescent="0.25">
      <c r="B176" s="9">
        <f>+IF(MAX(B$7:B175)=$F$2,"",B175+1)</f>
        <v>169</v>
      </c>
      <c r="C176" s="10">
        <f t="shared" si="11"/>
        <v>0</v>
      </c>
      <c r="D176" s="11">
        <f t="shared" ref="D176:D239" si="12">+IF(B176="","",IF(B176&gt;$F$2,0,IF(B176=$F$2,C175,IF($E$609="francese",F176-E176,$C$7/$F$2))))</f>
        <v>0</v>
      </c>
      <c r="E176" s="12">
        <f t="shared" ref="E176:E239" si="13">+IF(B176="","",ROUND(C175*$D$4/$D$3,2))</f>
        <v>0</v>
      </c>
      <c r="F176" s="13">
        <f t="shared" ref="F176:F239" si="14">IF(B176="","",IF(B176&gt;$F$2,0,IF($E$609="francese",-PMT($D$4/$D$3,$F$2,$C$7,0,0),D176+E176)))</f>
        <v>0</v>
      </c>
    </row>
    <row r="177" spans="2:6" s="16" customFormat="1" x14ac:dyDescent="0.25">
      <c r="B177" s="9">
        <f>+IF(MAX(B$7:B176)=$F$2,"",B176+1)</f>
        <v>170</v>
      </c>
      <c r="C177" s="10">
        <f t="shared" ref="C177:C240" si="15">+IF(B177="","",C176-D177)</f>
        <v>0</v>
      </c>
      <c r="D177" s="11">
        <f t="shared" si="12"/>
        <v>0</v>
      </c>
      <c r="E177" s="12">
        <f t="shared" si="13"/>
        <v>0</v>
      </c>
      <c r="F177" s="13">
        <f t="shared" si="14"/>
        <v>0</v>
      </c>
    </row>
    <row r="178" spans="2:6" s="16" customFormat="1" x14ac:dyDescent="0.25">
      <c r="B178" s="9">
        <f>+IF(MAX(B$7:B177)=$F$2,"",B177+1)</f>
        <v>171</v>
      </c>
      <c r="C178" s="10">
        <f t="shared" si="15"/>
        <v>0</v>
      </c>
      <c r="D178" s="11">
        <f t="shared" si="12"/>
        <v>0</v>
      </c>
      <c r="E178" s="12">
        <f t="shared" si="13"/>
        <v>0</v>
      </c>
      <c r="F178" s="13">
        <f t="shared" si="14"/>
        <v>0</v>
      </c>
    </row>
    <row r="179" spans="2:6" s="16" customFormat="1" x14ac:dyDescent="0.25">
      <c r="B179" s="9">
        <f>+IF(MAX(B$7:B178)=$F$2,"",B178+1)</f>
        <v>172</v>
      </c>
      <c r="C179" s="10">
        <f t="shared" si="15"/>
        <v>0</v>
      </c>
      <c r="D179" s="11">
        <f t="shared" si="12"/>
        <v>0</v>
      </c>
      <c r="E179" s="12">
        <f t="shared" si="13"/>
        <v>0</v>
      </c>
      <c r="F179" s="13">
        <f t="shared" si="14"/>
        <v>0</v>
      </c>
    </row>
    <row r="180" spans="2:6" s="16" customFormat="1" x14ac:dyDescent="0.25">
      <c r="B180" s="9">
        <f>+IF(MAX(B$7:B179)=$F$2,"",B179+1)</f>
        <v>173</v>
      </c>
      <c r="C180" s="10">
        <f t="shared" si="15"/>
        <v>0</v>
      </c>
      <c r="D180" s="11">
        <f t="shared" si="12"/>
        <v>0</v>
      </c>
      <c r="E180" s="12">
        <f t="shared" si="13"/>
        <v>0</v>
      </c>
      <c r="F180" s="13">
        <f t="shared" si="14"/>
        <v>0</v>
      </c>
    </row>
    <row r="181" spans="2:6" s="16" customFormat="1" x14ac:dyDescent="0.25">
      <c r="B181" s="9">
        <f>+IF(MAX(B$7:B180)=$F$2,"",B180+1)</f>
        <v>174</v>
      </c>
      <c r="C181" s="10">
        <f t="shared" si="15"/>
        <v>0</v>
      </c>
      <c r="D181" s="11">
        <f t="shared" si="12"/>
        <v>0</v>
      </c>
      <c r="E181" s="12">
        <f t="shared" si="13"/>
        <v>0</v>
      </c>
      <c r="F181" s="13">
        <f t="shared" si="14"/>
        <v>0</v>
      </c>
    </row>
    <row r="182" spans="2:6" s="16" customFormat="1" x14ac:dyDescent="0.25">
      <c r="B182" s="9">
        <f>+IF(MAX(B$7:B181)=$F$2,"",B181+1)</f>
        <v>175</v>
      </c>
      <c r="C182" s="10">
        <f t="shared" si="15"/>
        <v>0</v>
      </c>
      <c r="D182" s="11">
        <f t="shared" si="12"/>
        <v>0</v>
      </c>
      <c r="E182" s="12">
        <f t="shared" si="13"/>
        <v>0</v>
      </c>
      <c r="F182" s="13">
        <f t="shared" si="14"/>
        <v>0</v>
      </c>
    </row>
    <row r="183" spans="2:6" s="16" customFormat="1" x14ac:dyDescent="0.25">
      <c r="B183" s="9">
        <f>+IF(MAX(B$7:B182)=$F$2,"",B182+1)</f>
        <v>176</v>
      </c>
      <c r="C183" s="10">
        <f t="shared" si="15"/>
        <v>0</v>
      </c>
      <c r="D183" s="11">
        <f t="shared" si="12"/>
        <v>0</v>
      </c>
      <c r="E183" s="12">
        <f t="shared" si="13"/>
        <v>0</v>
      </c>
      <c r="F183" s="13">
        <f t="shared" si="14"/>
        <v>0</v>
      </c>
    </row>
    <row r="184" spans="2:6" s="16" customFormat="1" x14ac:dyDescent="0.25">
      <c r="B184" s="9">
        <f>+IF(MAX(B$7:B183)=$F$2,"",B183+1)</f>
        <v>177</v>
      </c>
      <c r="C184" s="10">
        <f t="shared" si="15"/>
        <v>0</v>
      </c>
      <c r="D184" s="11">
        <f t="shared" si="12"/>
        <v>0</v>
      </c>
      <c r="E184" s="12">
        <f t="shared" si="13"/>
        <v>0</v>
      </c>
      <c r="F184" s="13">
        <f t="shared" si="14"/>
        <v>0</v>
      </c>
    </row>
    <row r="185" spans="2:6" s="16" customFormat="1" x14ac:dyDescent="0.25">
      <c r="B185" s="9">
        <f>+IF(MAX(B$7:B184)=$F$2,"",B184+1)</f>
        <v>178</v>
      </c>
      <c r="C185" s="10">
        <f t="shared" si="15"/>
        <v>0</v>
      </c>
      <c r="D185" s="11">
        <f t="shared" si="12"/>
        <v>0</v>
      </c>
      <c r="E185" s="12">
        <f t="shared" si="13"/>
        <v>0</v>
      </c>
      <c r="F185" s="13">
        <f t="shared" si="14"/>
        <v>0</v>
      </c>
    </row>
    <row r="186" spans="2:6" s="16" customFormat="1" x14ac:dyDescent="0.25">
      <c r="B186" s="9">
        <f>+IF(MAX(B$7:B185)=$F$2,"",B185+1)</f>
        <v>179</v>
      </c>
      <c r="C186" s="10">
        <f t="shared" si="15"/>
        <v>0</v>
      </c>
      <c r="D186" s="11">
        <f t="shared" si="12"/>
        <v>0</v>
      </c>
      <c r="E186" s="12">
        <f t="shared" si="13"/>
        <v>0</v>
      </c>
      <c r="F186" s="13">
        <f t="shared" si="14"/>
        <v>0</v>
      </c>
    </row>
    <row r="187" spans="2:6" s="16" customFormat="1" x14ac:dyDescent="0.25">
      <c r="B187" s="9">
        <f>+IF(MAX(B$7:B186)=$F$2,"",B186+1)</f>
        <v>180</v>
      </c>
      <c r="C187" s="10">
        <f t="shared" si="15"/>
        <v>0</v>
      </c>
      <c r="D187" s="11">
        <f t="shared" si="12"/>
        <v>0</v>
      </c>
      <c r="E187" s="12">
        <f t="shared" si="13"/>
        <v>0</v>
      </c>
      <c r="F187" s="13">
        <f t="shared" si="14"/>
        <v>0</v>
      </c>
    </row>
    <row r="188" spans="2:6" s="16" customFormat="1" x14ac:dyDescent="0.25">
      <c r="B188" s="9">
        <f>+IF(MAX(B$7:B187)=$F$2,"",B187+1)</f>
        <v>181</v>
      </c>
      <c r="C188" s="10">
        <f t="shared" si="15"/>
        <v>0</v>
      </c>
      <c r="D188" s="11">
        <f t="shared" si="12"/>
        <v>0</v>
      </c>
      <c r="E188" s="12">
        <f t="shared" si="13"/>
        <v>0</v>
      </c>
      <c r="F188" s="13">
        <f t="shared" si="14"/>
        <v>0</v>
      </c>
    </row>
    <row r="189" spans="2:6" s="16" customFormat="1" x14ac:dyDescent="0.25">
      <c r="B189" s="9">
        <f>+IF(MAX(B$7:B188)=$F$2,"",B188+1)</f>
        <v>182</v>
      </c>
      <c r="C189" s="10">
        <f t="shared" si="15"/>
        <v>0</v>
      </c>
      <c r="D189" s="11">
        <f t="shared" si="12"/>
        <v>0</v>
      </c>
      <c r="E189" s="12">
        <f t="shared" si="13"/>
        <v>0</v>
      </c>
      <c r="F189" s="13">
        <f t="shared" si="14"/>
        <v>0</v>
      </c>
    </row>
    <row r="190" spans="2:6" s="16" customFormat="1" x14ac:dyDescent="0.25">
      <c r="B190" s="9">
        <f>+IF(MAX(B$7:B189)=$F$2,"",B189+1)</f>
        <v>183</v>
      </c>
      <c r="C190" s="10">
        <f t="shared" si="15"/>
        <v>0</v>
      </c>
      <c r="D190" s="11">
        <f t="shared" si="12"/>
        <v>0</v>
      </c>
      <c r="E190" s="12">
        <f t="shared" si="13"/>
        <v>0</v>
      </c>
      <c r="F190" s="13">
        <f t="shared" si="14"/>
        <v>0</v>
      </c>
    </row>
    <row r="191" spans="2:6" s="16" customFormat="1" x14ac:dyDescent="0.25">
      <c r="B191" s="9">
        <f>+IF(MAX(B$7:B190)=$F$2,"",B190+1)</f>
        <v>184</v>
      </c>
      <c r="C191" s="10">
        <f t="shared" si="15"/>
        <v>0</v>
      </c>
      <c r="D191" s="11">
        <f t="shared" si="12"/>
        <v>0</v>
      </c>
      <c r="E191" s="12">
        <f t="shared" si="13"/>
        <v>0</v>
      </c>
      <c r="F191" s="13">
        <f t="shared" si="14"/>
        <v>0</v>
      </c>
    </row>
    <row r="192" spans="2:6" s="16" customFormat="1" x14ac:dyDescent="0.25">
      <c r="B192" s="9">
        <f>+IF(MAX(B$7:B191)=$F$2,"",B191+1)</f>
        <v>185</v>
      </c>
      <c r="C192" s="10">
        <f t="shared" si="15"/>
        <v>0</v>
      </c>
      <c r="D192" s="11">
        <f t="shared" si="12"/>
        <v>0</v>
      </c>
      <c r="E192" s="12">
        <f t="shared" si="13"/>
        <v>0</v>
      </c>
      <c r="F192" s="13">
        <f t="shared" si="14"/>
        <v>0</v>
      </c>
    </row>
    <row r="193" spans="2:6" s="16" customFormat="1" x14ac:dyDescent="0.25">
      <c r="B193" s="9">
        <f>+IF(MAX(B$7:B192)=$F$2,"",B192+1)</f>
        <v>186</v>
      </c>
      <c r="C193" s="10">
        <f t="shared" si="15"/>
        <v>0</v>
      </c>
      <c r="D193" s="11">
        <f t="shared" si="12"/>
        <v>0</v>
      </c>
      <c r="E193" s="12">
        <f t="shared" si="13"/>
        <v>0</v>
      </c>
      <c r="F193" s="13">
        <f t="shared" si="14"/>
        <v>0</v>
      </c>
    </row>
    <row r="194" spans="2:6" s="16" customFormat="1" x14ac:dyDescent="0.25">
      <c r="B194" s="9">
        <f>+IF(MAX(B$7:B193)=$F$2,"",B193+1)</f>
        <v>187</v>
      </c>
      <c r="C194" s="10">
        <f t="shared" si="15"/>
        <v>0</v>
      </c>
      <c r="D194" s="11">
        <f t="shared" si="12"/>
        <v>0</v>
      </c>
      <c r="E194" s="12">
        <f t="shared" si="13"/>
        <v>0</v>
      </c>
      <c r="F194" s="13">
        <f t="shared" si="14"/>
        <v>0</v>
      </c>
    </row>
    <row r="195" spans="2:6" s="16" customFormat="1" x14ac:dyDescent="0.25">
      <c r="B195" s="9">
        <f>+IF(MAX(B$7:B194)=$F$2,"",B194+1)</f>
        <v>188</v>
      </c>
      <c r="C195" s="10">
        <f t="shared" si="15"/>
        <v>0</v>
      </c>
      <c r="D195" s="11">
        <f t="shared" si="12"/>
        <v>0</v>
      </c>
      <c r="E195" s="12">
        <f t="shared" si="13"/>
        <v>0</v>
      </c>
      <c r="F195" s="13">
        <f t="shared" si="14"/>
        <v>0</v>
      </c>
    </row>
    <row r="196" spans="2:6" s="16" customFormat="1" x14ac:dyDescent="0.25">
      <c r="B196" s="9">
        <f>+IF(MAX(B$7:B195)=$F$2,"",B195+1)</f>
        <v>189</v>
      </c>
      <c r="C196" s="10">
        <f t="shared" si="15"/>
        <v>0</v>
      </c>
      <c r="D196" s="11">
        <f t="shared" si="12"/>
        <v>0</v>
      </c>
      <c r="E196" s="12">
        <f t="shared" si="13"/>
        <v>0</v>
      </c>
      <c r="F196" s="13">
        <f t="shared" si="14"/>
        <v>0</v>
      </c>
    </row>
    <row r="197" spans="2:6" s="16" customFormat="1" x14ac:dyDescent="0.25">
      <c r="B197" s="9">
        <f>+IF(MAX(B$7:B196)=$F$2,"",B196+1)</f>
        <v>190</v>
      </c>
      <c r="C197" s="10">
        <f t="shared" si="15"/>
        <v>0</v>
      </c>
      <c r="D197" s="11">
        <f t="shared" si="12"/>
        <v>0</v>
      </c>
      <c r="E197" s="12">
        <f t="shared" si="13"/>
        <v>0</v>
      </c>
      <c r="F197" s="13">
        <f t="shared" si="14"/>
        <v>0</v>
      </c>
    </row>
    <row r="198" spans="2:6" s="16" customFormat="1" x14ac:dyDescent="0.25">
      <c r="B198" s="9">
        <f>+IF(MAX(B$7:B197)=$F$2,"",B197+1)</f>
        <v>191</v>
      </c>
      <c r="C198" s="10">
        <f t="shared" si="15"/>
        <v>0</v>
      </c>
      <c r="D198" s="11">
        <f t="shared" si="12"/>
        <v>0</v>
      </c>
      <c r="E198" s="12">
        <f t="shared" si="13"/>
        <v>0</v>
      </c>
      <c r="F198" s="13">
        <f t="shared" si="14"/>
        <v>0</v>
      </c>
    </row>
    <row r="199" spans="2:6" s="16" customFormat="1" x14ac:dyDescent="0.25">
      <c r="B199" s="9">
        <f>+IF(MAX(B$7:B198)=$F$2,"",B198+1)</f>
        <v>192</v>
      </c>
      <c r="C199" s="10">
        <f t="shared" si="15"/>
        <v>0</v>
      </c>
      <c r="D199" s="11">
        <f t="shared" si="12"/>
        <v>0</v>
      </c>
      <c r="E199" s="12">
        <f t="shared" si="13"/>
        <v>0</v>
      </c>
      <c r="F199" s="13">
        <f t="shared" si="14"/>
        <v>0</v>
      </c>
    </row>
    <row r="200" spans="2:6" s="16" customFormat="1" x14ac:dyDescent="0.25">
      <c r="B200" s="9">
        <f>+IF(MAX(B$7:B199)=$F$2,"",B199+1)</f>
        <v>193</v>
      </c>
      <c r="C200" s="10">
        <f t="shared" si="15"/>
        <v>0</v>
      </c>
      <c r="D200" s="11">
        <f t="shared" si="12"/>
        <v>0</v>
      </c>
      <c r="E200" s="12">
        <f t="shared" si="13"/>
        <v>0</v>
      </c>
      <c r="F200" s="13">
        <f t="shared" si="14"/>
        <v>0</v>
      </c>
    </row>
    <row r="201" spans="2:6" s="16" customFormat="1" x14ac:dyDescent="0.25">
      <c r="B201" s="9">
        <f>+IF(MAX(B$7:B200)=$F$2,"",B200+1)</f>
        <v>194</v>
      </c>
      <c r="C201" s="10">
        <f t="shared" si="15"/>
        <v>0</v>
      </c>
      <c r="D201" s="11">
        <f t="shared" si="12"/>
        <v>0</v>
      </c>
      <c r="E201" s="12">
        <f t="shared" si="13"/>
        <v>0</v>
      </c>
      <c r="F201" s="13">
        <f t="shared" si="14"/>
        <v>0</v>
      </c>
    </row>
    <row r="202" spans="2:6" s="16" customFormat="1" x14ac:dyDescent="0.25">
      <c r="B202" s="9">
        <f>+IF(MAX(B$7:B201)=$F$2,"",B201+1)</f>
        <v>195</v>
      </c>
      <c r="C202" s="10">
        <f t="shared" si="15"/>
        <v>0</v>
      </c>
      <c r="D202" s="11">
        <f t="shared" si="12"/>
        <v>0</v>
      </c>
      <c r="E202" s="12">
        <f t="shared" si="13"/>
        <v>0</v>
      </c>
      <c r="F202" s="13">
        <f t="shared" si="14"/>
        <v>0</v>
      </c>
    </row>
    <row r="203" spans="2:6" s="16" customFormat="1" x14ac:dyDescent="0.25">
      <c r="B203" s="9">
        <f>+IF(MAX(B$7:B202)=$F$2,"",B202+1)</f>
        <v>196</v>
      </c>
      <c r="C203" s="10">
        <f t="shared" si="15"/>
        <v>0</v>
      </c>
      <c r="D203" s="11">
        <f t="shared" si="12"/>
        <v>0</v>
      </c>
      <c r="E203" s="12">
        <f t="shared" si="13"/>
        <v>0</v>
      </c>
      <c r="F203" s="13">
        <f t="shared" si="14"/>
        <v>0</v>
      </c>
    </row>
    <row r="204" spans="2:6" s="16" customFormat="1" x14ac:dyDescent="0.25">
      <c r="B204" s="9">
        <f>+IF(MAX(B$7:B203)=$F$2,"",B203+1)</f>
        <v>197</v>
      </c>
      <c r="C204" s="10">
        <f t="shared" si="15"/>
        <v>0</v>
      </c>
      <c r="D204" s="11">
        <f t="shared" si="12"/>
        <v>0</v>
      </c>
      <c r="E204" s="12">
        <f t="shared" si="13"/>
        <v>0</v>
      </c>
      <c r="F204" s="13">
        <f t="shared" si="14"/>
        <v>0</v>
      </c>
    </row>
    <row r="205" spans="2:6" s="16" customFormat="1" x14ac:dyDescent="0.25">
      <c r="B205" s="9">
        <f>+IF(MAX(B$7:B204)=$F$2,"",B204+1)</f>
        <v>198</v>
      </c>
      <c r="C205" s="10">
        <f t="shared" si="15"/>
        <v>0</v>
      </c>
      <c r="D205" s="11">
        <f t="shared" si="12"/>
        <v>0</v>
      </c>
      <c r="E205" s="12">
        <f t="shared" si="13"/>
        <v>0</v>
      </c>
      <c r="F205" s="13">
        <f t="shared" si="14"/>
        <v>0</v>
      </c>
    </row>
    <row r="206" spans="2:6" s="16" customFormat="1" x14ac:dyDescent="0.25">
      <c r="B206" s="9">
        <f>+IF(MAX(B$7:B205)=$F$2,"",B205+1)</f>
        <v>199</v>
      </c>
      <c r="C206" s="10">
        <f t="shared" si="15"/>
        <v>0</v>
      </c>
      <c r="D206" s="11">
        <f t="shared" si="12"/>
        <v>0</v>
      </c>
      <c r="E206" s="12">
        <f t="shared" si="13"/>
        <v>0</v>
      </c>
      <c r="F206" s="13">
        <f t="shared" si="14"/>
        <v>0</v>
      </c>
    </row>
    <row r="207" spans="2:6" s="16" customFormat="1" x14ac:dyDescent="0.25">
      <c r="B207" s="9">
        <f>+IF(MAX(B$7:B206)=$F$2,"",B206+1)</f>
        <v>200</v>
      </c>
      <c r="C207" s="10">
        <f t="shared" si="15"/>
        <v>0</v>
      </c>
      <c r="D207" s="11">
        <f t="shared" si="12"/>
        <v>0</v>
      </c>
      <c r="E207" s="12">
        <f t="shared" si="13"/>
        <v>0</v>
      </c>
      <c r="F207" s="13">
        <f t="shared" si="14"/>
        <v>0</v>
      </c>
    </row>
    <row r="208" spans="2:6" s="16" customFormat="1" x14ac:dyDescent="0.25">
      <c r="B208" s="9">
        <f>+IF(MAX(B$7:B207)=$F$2,"",B207+1)</f>
        <v>201</v>
      </c>
      <c r="C208" s="10">
        <f t="shared" si="15"/>
        <v>0</v>
      </c>
      <c r="D208" s="11">
        <f t="shared" si="12"/>
        <v>0</v>
      </c>
      <c r="E208" s="12">
        <f t="shared" si="13"/>
        <v>0</v>
      </c>
      <c r="F208" s="13">
        <f t="shared" si="14"/>
        <v>0</v>
      </c>
    </row>
    <row r="209" spans="2:6" s="16" customFormat="1" x14ac:dyDescent="0.25">
      <c r="B209" s="9">
        <f>+IF(MAX(B$7:B208)=$F$2,"",B208+1)</f>
        <v>202</v>
      </c>
      <c r="C209" s="10">
        <f t="shared" si="15"/>
        <v>0</v>
      </c>
      <c r="D209" s="11">
        <f t="shared" si="12"/>
        <v>0</v>
      </c>
      <c r="E209" s="12">
        <f t="shared" si="13"/>
        <v>0</v>
      </c>
      <c r="F209" s="13">
        <f t="shared" si="14"/>
        <v>0</v>
      </c>
    </row>
    <row r="210" spans="2:6" s="16" customFormat="1" x14ac:dyDescent="0.25">
      <c r="B210" s="9">
        <f>+IF(MAX(B$7:B209)=$F$2,"",B209+1)</f>
        <v>203</v>
      </c>
      <c r="C210" s="10">
        <f t="shared" si="15"/>
        <v>0</v>
      </c>
      <c r="D210" s="11">
        <f t="shared" si="12"/>
        <v>0</v>
      </c>
      <c r="E210" s="12">
        <f t="shared" si="13"/>
        <v>0</v>
      </c>
      <c r="F210" s="13">
        <f t="shared" si="14"/>
        <v>0</v>
      </c>
    </row>
    <row r="211" spans="2:6" s="16" customFormat="1" x14ac:dyDescent="0.25">
      <c r="B211" s="9">
        <f>+IF(MAX(B$7:B210)=$F$2,"",B210+1)</f>
        <v>204</v>
      </c>
      <c r="C211" s="10">
        <f t="shared" si="15"/>
        <v>0</v>
      </c>
      <c r="D211" s="11">
        <f t="shared" si="12"/>
        <v>0</v>
      </c>
      <c r="E211" s="12">
        <f t="shared" si="13"/>
        <v>0</v>
      </c>
      <c r="F211" s="13">
        <f t="shared" si="14"/>
        <v>0</v>
      </c>
    </row>
    <row r="212" spans="2:6" s="16" customFormat="1" x14ac:dyDescent="0.25">
      <c r="B212" s="9">
        <f>+IF(MAX(B$7:B211)=$F$2,"",B211+1)</f>
        <v>205</v>
      </c>
      <c r="C212" s="10">
        <f t="shared" si="15"/>
        <v>0</v>
      </c>
      <c r="D212" s="11">
        <f t="shared" si="12"/>
        <v>0</v>
      </c>
      <c r="E212" s="12">
        <f t="shared" si="13"/>
        <v>0</v>
      </c>
      <c r="F212" s="13">
        <f t="shared" si="14"/>
        <v>0</v>
      </c>
    </row>
    <row r="213" spans="2:6" s="16" customFormat="1" x14ac:dyDescent="0.25">
      <c r="B213" s="9">
        <f>+IF(MAX(B$7:B212)=$F$2,"",B212+1)</f>
        <v>206</v>
      </c>
      <c r="C213" s="10">
        <f t="shared" si="15"/>
        <v>0</v>
      </c>
      <c r="D213" s="11">
        <f t="shared" si="12"/>
        <v>0</v>
      </c>
      <c r="E213" s="12">
        <f t="shared" si="13"/>
        <v>0</v>
      </c>
      <c r="F213" s="13">
        <f t="shared" si="14"/>
        <v>0</v>
      </c>
    </row>
    <row r="214" spans="2:6" s="16" customFormat="1" x14ac:dyDescent="0.25">
      <c r="B214" s="9">
        <f>+IF(MAX(B$7:B213)=$F$2,"",B213+1)</f>
        <v>207</v>
      </c>
      <c r="C214" s="10">
        <f t="shared" si="15"/>
        <v>0</v>
      </c>
      <c r="D214" s="11">
        <f t="shared" si="12"/>
        <v>0</v>
      </c>
      <c r="E214" s="12">
        <f t="shared" si="13"/>
        <v>0</v>
      </c>
      <c r="F214" s="13">
        <f t="shared" si="14"/>
        <v>0</v>
      </c>
    </row>
    <row r="215" spans="2:6" s="16" customFormat="1" x14ac:dyDescent="0.25">
      <c r="B215" s="9">
        <f>+IF(MAX(B$7:B214)=$F$2,"",B214+1)</f>
        <v>208</v>
      </c>
      <c r="C215" s="10">
        <f t="shared" si="15"/>
        <v>0</v>
      </c>
      <c r="D215" s="11">
        <f t="shared" si="12"/>
        <v>0</v>
      </c>
      <c r="E215" s="12">
        <f t="shared" si="13"/>
        <v>0</v>
      </c>
      <c r="F215" s="13">
        <f t="shared" si="14"/>
        <v>0</v>
      </c>
    </row>
    <row r="216" spans="2:6" s="16" customFormat="1" x14ac:dyDescent="0.25">
      <c r="B216" s="9">
        <f>+IF(MAX(B$7:B215)=$F$2,"",B215+1)</f>
        <v>209</v>
      </c>
      <c r="C216" s="10">
        <f t="shared" si="15"/>
        <v>0</v>
      </c>
      <c r="D216" s="11">
        <f t="shared" si="12"/>
        <v>0</v>
      </c>
      <c r="E216" s="12">
        <f t="shared" si="13"/>
        <v>0</v>
      </c>
      <c r="F216" s="13">
        <f t="shared" si="14"/>
        <v>0</v>
      </c>
    </row>
    <row r="217" spans="2:6" s="16" customFormat="1" x14ac:dyDescent="0.25">
      <c r="B217" s="9">
        <f>+IF(MAX(B$7:B216)=$F$2,"",B216+1)</f>
        <v>210</v>
      </c>
      <c r="C217" s="10">
        <f t="shared" si="15"/>
        <v>0</v>
      </c>
      <c r="D217" s="11">
        <f t="shared" si="12"/>
        <v>0</v>
      </c>
      <c r="E217" s="12">
        <f t="shared" si="13"/>
        <v>0</v>
      </c>
      <c r="F217" s="13">
        <f t="shared" si="14"/>
        <v>0</v>
      </c>
    </row>
    <row r="218" spans="2:6" s="16" customFormat="1" x14ac:dyDescent="0.25">
      <c r="B218" s="9">
        <f>+IF(MAX(B$7:B217)=$F$2,"",B217+1)</f>
        <v>211</v>
      </c>
      <c r="C218" s="10">
        <f t="shared" si="15"/>
        <v>0</v>
      </c>
      <c r="D218" s="11">
        <f t="shared" si="12"/>
        <v>0</v>
      </c>
      <c r="E218" s="12">
        <f t="shared" si="13"/>
        <v>0</v>
      </c>
      <c r="F218" s="13">
        <f t="shared" si="14"/>
        <v>0</v>
      </c>
    </row>
    <row r="219" spans="2:6" s="16" customFormat="1" x14ac:dyDescent="0.25">
      <c r="B219" s="9">
        <f>+IF(MAX(B$7:B218)=$F$2,"",B218+1)</f>
        <v>212</v>
      </c>
      <c r="C219" s="10">
        <f t="shared" si="15"/>
        <v>0</v>
      </c>
      <c r="D219" s="11">
        <f t="shared" si="12"/>
        <v>0</v>
      </c>
      <c r="E219" s="12">
        <f t="shared" si="13"/>
        <v>0</v>
      </c>
      <c r="F219" s="13">
        <f t="shared" si="14"/>
        <v>0</v>
      </c>
    </row>
    <row r="220" spans="2:6" s="16" customFormat="1" x14ac:dyDescent="0.25">
      <c r="B220" s="9">
        <f>+IF(MAX(B$7:B219)=$F$2,"",B219+1)</f>
        <v>213</v>
      </c>
      <c r="C220" s="10">
        <f t="shared" si="15"/>
        <v>0</v>
      </c>
      <c r="D220" s="11">
        <f t="shared" si="12"/>
        <v>0</v>
      </c>
      <c r="E220" s="12">
        <f t="shared" si="13"/>
        <v>0</v>
      </c>
      <c r="F220" s="13">
        <f t="shared" si="14"/>
        <v>0</v>
      </c>
    </row>
    <row r="221" spans="2:6" s="16" customFormat="1" x14ac:dyDescent="0.25">
      <c r="B221" s="9">
        <f>+IF(MAX(B$7:B220)=$F$2,"",B220+1)</f>
        <v>214</v>
      </c>
      <c r="C221" s="10">
        <f t="shared" si="15"/>
        <v>0</v>
      </c>
      <c r="D221" s="11">
        <f t="shared" si="12"/>
        <v>0</v>
      </c>
      <c r="E221" s="12">
        <f t="shared" si="13"/>
        <v>0</v>
      </c>
      <c r="F221" s="13">
        <f t="shared" si="14"/>
        <v>0</v>
      </c>
    </row>
    <row r="222" spans="2:6" s="16" customFormat="1" x14ac:dyDescent="0.25">
      <c r="B222" s="9">
        <f>+IF(MAX(B$7:B221)=$F$2,"",B221+1)</f>
        <v>215</v>
      </c>
      <c r="C222" s="10">
        <f t="shared" si="15"/>
        <v>0</v>
      </c>
      <c r="D222" s="11">
        <f t="shared" si="12"/>
        <v>0</v>
      </c>
      <c r="E222" s="12">
        <f t="shared" si="13"/>
        <v>0</v>
      </c>
      <c r="F222" s="13">
        <f t="shared" si="14"/>
        <v>0</v>
      </c>
    </row>
    <row r="223" spans="2:6" s="16" customFormat="1" x14ac:dyDescent="0.25">
      <c r="B223" s="9">
        <f>+IF(MAX(B$7:B222)=$F$2,"",B222+1)</f>
        <v>216</v>
      </c>
      <c r="C223" s="10">
        <f t="shared" si="15"/>
        <v>0</v>
      </c>
      <c r="D223" s="11">
        <f t="shared" si="12"/>
        <v>0</v>
      </c>
      <c r="E223" s="12">
        <f t="shared" si="13"/>
        <v>0</v>
      </c>
      <c r="F223" s="13">
        <f t="shared" si="14"/>
        <v>0</v>
      </c>
    </row>
    <row r="224" spans="2:6" s="16" customFormat="1" x14ac:dyDescent="0.25">
      <c r="B224" s="9">
        <f>+IF(MAX(B$7:B223)=$F$2,"",B223+1)</f>
        <v>217</v>
      </c>
      <c r="C224" s="10">
        <f t="shared" si="15"/>
        <v>0</v>
      </c>
      <c r="D224" s="11">
        <f t="shared" si="12"/>
        <v>0</v>
      </c>
      <c r="E224" s="12">
        <f t="shared" si="13"/>
        <v>0</v>
      </c>
      <c r="F224" s="13">
        <f t="shared" si="14"/>
        <v>0</v>
      </c>
    </row>
    <row r="225" spans="2:6" s="16" customFormat="1" x14ac:dyDescent="0.25">
      <c r="B225" s="9">
        <f>+IF(MAX(B$7:B224)=$F$2,"",B224+1)</f>
        <v>218</v>
      </c>
      <c r="C225" s="10">
        <f t="shared" si="15"/>
        <v>0</v>
      </c>
      <c r="D225" s="11">
        <f t="shared" si="12"/>
        <v>0</v>
      </c>
      <c r="E225" s="12">
        <f t="shared" si="13"/>
        <v>0</v>
      </c>
      <c r="F225" s="13">
        <f t="shared" si="14"/>
        <v>0</v>
      </c>
    </row>
    <row r="226" spans="2:6" s="16" customFormat="1" x14ac:dyDescent="0.25">
      <c r="B226" s="9">
        <f>+IF(MAX(B$7:B225)=$F$2,"",B225+1)</f>
        <v>219</v>
      </c>
      <c r="C226" s="10">
        <f t="shared" si="15"/>
        <v>0</v>
      </c>
      <c r="D226" s="11">
        <f t="shared" si="12"/>
        <v>0</v>
      </c>
      <c r="E226" s="12">
        <f t="shared" si="13"/>
        <v>0</v>
      </c>
      <c r="F226" s="13">
        <f t="shared" si="14"/>
        <v>0</v>
      </c>
    </row>
    <row r="227" spans="2:6" s="16" customFormat="1" x14ac:dyDescent="0.25">
      <c r="B227" s="9">
        <f>+IF(MAX(B$7:B226)=$F$2,"",B226+1)</f>
        <v>220</v>
      </c>
      <c r="C227" s="10">
        <f t="shared" si="15"/>
        <v>0</v>
      </c>
      <c r="D227" s="11">
        <f t="shared" si="12"/>
        <v>0</v>
      </c>
      <c r="E227" s="12">
        <f t="shared" si="13"/>
        <v>0</v>
      </c>
      <c r="F227" s="13">
        <f t="shared" si="14"/>
        <v>0</v>
      </c>
    </row>
    <row r="228" spans="2:6" s="16" customFormat="1" x14ac:dyDescent="0.25">
      <c r="B228" s="9">
        <f>+IF(MAX(B$7:B227)=$F$2,"",B227+1)</f>
        <v>221</v>
      </c>
      <c r="C228" s="10">
        <f t="shared" si="15"/>
        <v>0</v>
      </c>
      <c r="D228" s="11">
        <f t="shared" si="12"/>
        <v>0</v>
      </c>
      <c r="E228" s="12">
        <f t="shared" si="13"/>
        <v>0</v>
      </c>
      <c r="F228" s="13">
        <f t="shared" si="14"/>
        <v>0</v>
      </c>
    </row>
    <row r="229" spans="2:6" s="16" customFormat="1" x14ac:dyDescent="0.25">
      <c r="B229" s="9">
        <f>+IF(MAX(B$7:B228)=$F$2,"",B228+1)</f>
        <v>222</v>
      </c>
      <c r="C229" s="10">
        <f t="shared" si="15"/>
        <v>0</v>
      </c>
      <c r="D229" s="11">
        <f t="shared" si="12"/>
        <v>0</v>
      </c>
      <c r="E229" s="12">
        <f t="shared" si="13"/>
        <v>0</v>
      </c>
      <c r="F229" s="13">
        <f t="shared" si="14"/>
        <v>0</v>
      </c>
    </row>
    <row r="230" spans="2:6" s="16" customFormat="1" x14ac:dyDescent="0.25">
      <c r="B230" s="9">
        <f>+IF(MAX(B$7:B229)=$F$2,"",B229+1)</f>
        <v>223</v>
      </c>
      <c r="C230" s="10">
        <f t="shared" si="15"/>
        <v>0</v>
      </c>
      <c r="D230" s="11">
        <f t="shared" si="12"/>
        <v>0</v>
      </c>
      <c r="E230" s="12">
        <f t="shared" si="13"/>
        <v>0</v>
      </c>
      <c r="F230" s="13">
        <f t="shared" si="14"/>
        <v>0</v>
      </c>
    </row>
    <row r="231" spans="2:6" s="16" customFormat="1" x14ac:dyDescent="0.25">
      <c r="B231" s="9">
        <f>+IF(MAX(B$7:B230)=$F$2,"",B230+1)</f>
        <v>224</v>
      </c>
      <c r="C231" s="10">
        <f t="shared" si="15"/>
        <v>0</v>
      </c>
      <c r="D231" s="11">
        <f t="shared" si="12"/>
        <v>0</v>
      </c>
      <c r="E231" s="12">
        <f t="shared" si="13"/>
        <v>0</v>
      </c>
      <c r="F231" s="13">
        <f t="shared" si="14"/>
        <v>0</v>
      </c>
    </row>
    <row r="232" spans="2:6" s="16" customFormat="1" x14ac:dyDescent="0.25">
      <c r="B232" s="9">
        <f>+IF(MAX(B$7:B231)=$F$2,"",B231+1)</f>
        <v>225</v>
      </c>
      <c r="C232" s="10">
        <f t="shared" si="15"/>
        <v>0</v>
      </c>
      <c r="D232" s="11">
        <f t="shared" si="12"/>
        <v>0</v>
      </c>
      <c r="E232" s="12">
        <f t="shared" si="13"/>
        <v>0</v>
      </c>
      <c r="F232" s="13">
        <f t="shared" si="14"/>
        <v>0</v>
      </c>
    </row>
    <row r="233" spans="2:6" s="16" customFormat="1" x14ac:dyDescent="0.25">
      <c r="B233" s="9">
        <f>+IF(MAX(B$7:B232)=$F$2,"",B232+1)</f>
        <v>226</v>
      </c>
      <c r="C233" s="10">
        <f t="shared" si="15"/>
        <v>0</v>
      </c>
      <c r="D233" s="11">
        <f t="shared" si="12"/>
        <v>0</v>
      </c>
      <c r="E233" s="12">
        <f t="shared" si="13"/>
        <v>0</v>
      </c>
      <c r="F233" s="13">
        <f t="shared" si="14"/>
        <v>0</v>
      </c>
    </row>
    <row r="234" spans="2:6" s="16" customFormat="1" x14ac:dyDescent="0.25">
      <c r="B234" s="9">
        <f>+IF(MAX(B$7:B233)=$F$2,"",B233+1)</f>
        <v>227</v>
      </c>
      <c r="C234" s="10">
        <f t="shared" si="15"/>
        <v>0</v>
      </c>
      <c r="D234" s="11">
        <f t="shared" si="12"/>
        <v>0</v>
      </c>
      <c r="E234" s="12">
        <f t="shared" si="13"/>
        <v>0</v>
      </c>
      <c r="F234" s="13">
        <f t="shared" si="14"/>
        <v>0</v>
      </c>
    </row>
    <row r="235" spans="2:6" s="16" customFormat="1" x14ac:dyDescent="0.25">
      <c r="B235" s="9">
        <f>+IF(MAX(B$7:B234)=$F$2,"",B234+1)</f>
        <v>228</v>
      </c>
      <c r="C235" s="10">
        <f t="shared" si="15"/>
        <v>0</v>
      </c>
      <c r="D235" s="11">
        <f t="shared" si="12"/>
        <v>0</v>
      </c>
      <c r="E235" s="12">
        <f t="shared" si="13"/>
        <v>0</v>
      </c>
      <c r="F235" s="13">
        <f t="shared" si="14"/>
        <v>0</v>
      </c>
    </row>
    <row r="236" spans="2:6" s="16" customFormat="1" x14ac:dyDescent="0.25">
      <c r="B236" s="9">
        <f>+IF(MAX(B$7:B235)=$F$2,"",B235+1)</f>
        <v>229</v>
      </c>
      <c r="C236" s="10">
        <f t="shared" si="15"/>
        <v>0</v>
      </c>
      <c r="D236" s="11">
        <f t="shared" si="12"/>
        <v>0</v>
      </c>
      <c r="E236" s="12">
        <f t="shared" si="13"/>
        <v>0</v>
      </c>
      <c r="F236" s="13">
        <f t="shared" si="14"/>
        <v>0</v>
      </c>
    </row>
    <row r="237" spans="2:6" s="16" customFormat="1" x14ac:dyDescent="0.25">
      <c r="B237" s="9">
        <f>+IF(MAX(B$7:B236)=$F$2,"",B236+1)</f>
        <v>230</v>
      </c>
      <c r="C237" s="10">
        <f t="shared" si="15"/>
        <v>0</v>
      </c>
      <c r="D237" s="11">
        <f t="shared" si="12"/>
        <v>0</v>
      </c>
      <c r="E237" s="12">
        <f t="shared" si="13"/>
        <v>0</v>
      </c>
      <c r="F237" s="13">
        <f t="shared" si="14"/>
        <v>0</v>
      </c>
    </row>
    <row r="238" spans="2:6" s="16" customFormat="1" x14ac:dyDescent="0.25">
      <c r="B238" s="9">
        <f>+IF(MAX(B$7:B237)=$F$2,"",B237+1)</f>
        <v>231</v>
      </c>
      <c r="C238" s="10">
        <f t="shared" si="15"/>
        <v>0</v>
      </c>
      <c r="D238" s="11">
        <f t="shared" si="12"/>
        <v>0</v>
      </c>
      <c r="E238" s="12">
        <f t="shared" si="13"/>
        <v>0</v>
      </c>
      <c r="F238" s="13">
        <f t="shared" si="14"/>
        <v>0</v>
      </c>
    </row>
    <row r="239" spans="2:6" s="16" customFormat="1" x14ac:dyDescent="0.25">
      <c r="B239" s="9">
        <f>+IF(MAX(B$7:B238)=$F$2,"",B238+1)</f>
        <v>232</v>
      </c>
      <c r="C239" s="10">
        <f t="shared" si="15"/>
        <v>0</v>
      </c>
      <c r="D239" s="11">
        <f t="shared" si="12"/>
        <v>0</v>
      </c>
      <c r="E239" s="12">
        <f t="shared" si="13"/>
        <v>0</v>
      </c>
      <c r="F239" s="13">
        <f t="shared" si="14"/>
        <v>0</v>
      </c>
    </row>
    <row r="240" spans="2:6" s="16" customFormat="1" x14ac:dyDescent="0.25">
      <c r="B240" s="9">
        <f>+IF(MAX(B$7:B239)=$F$2,"",B239+1)</f>
        <v>233</v>
      </c>
      <c r="C240" s="10">
        <f t="shared" si="15"/>
        <v>0</v>
      </c>
      <c r="D240" s="11">
        <f t="shared" ref="D240:D303" si="16">+IF(B240="","",IF(B240&gt;$F$2,0,IF(B240=$F$2,C239,IF($E$609="francese",F240-E240,$C$7/$F$2))))</f>
        <v>0</v>
      </c>
      <c r="E240" s="12">
        <f t="shared" ref="E240:E303" si="17">+IF(B240="","",ROUND(C239*$D$4/$D$3,2))</f>
        <v>0</v>
      </c>
      <c r="F240" s="13">
        <f t="shared" ref="F240:F303" si="18">IF(B240="","",IF(B240&gt;$F$2,0,IF($E$609="francese",-PMT($D$4/$D$3,$F$2,$C$7,0,0),D240+E240)))</f>
        <v>0</v>
      </c>
    </row>
    <row r="241" spans="2:6" s="16" customFormat="1" x14ac:dyDescent="0.25">
      <c r="B241" s="9">
        <f>+IF(MAX(B$7:B240)=$F$2,"",B240+1)</f>
        <v>234</v>
      </c>
      <c r="C241" s="10">
        <f t="shared" ref="C241:C304" si="19">+IF(B241="","",C240-D241)</f>
        <v>0</v>
      </c>
      <c r="D241" s="11">
        <f t="shared" si="16"/>
        <v>0</v>
      </c>
      <c r="E241" s="12">
        <f t="shared" si="17"/>
        <v>0</v>
      </c>
      <c r="F241" s="13">
        <f t="shared" si="18"/>
        <v>0</v>
      </c>
    </row>
    <row r="242" spans="2:6" s="16" customFormat="1" x14ac:dyDescent="0.25">
      <c r="B242" s="9">
        <f>+IF(MAX(B$7:B241)=$F$2,"",B241+1)</f>
        <v>235</v>
      </c>
      <c r="C242" s="10">
        <f t="shared" si="19"/>
        <v>0</v>
      </c>
      <c r="D242" s="11">
        <f t="shared" si="16"/>
        <v>0</v>
      </c>
      <c r="E242" s="12">
        <f t="shared" si="17"/>
        <v>0</v>
      </c>
      <c r="F242" s="13">
        <f t="shared" si="18"/>
        <v>0</v>
      </c>
    </row>
    <row r="243" spans="2:6" s="16" customFormat="1" x14ac:dyDescent="0.25">
      <c r="B243" s="9">
        <f>+IF(MAX(B$7:B242)=$F$2,"",B242+1)</f>
        <v>236</v>
      </c>
      <c r="C243" s="10">
        <f t="shared" si="19"/>
        <v>0</v>
      </c>
      <c r="D243" s="11">
        <f t="shared" si="16"/>
        <v>0</v>
      </c>
      <c r="E243" s="12">
        <f t="shared" si="17"/>
        <v>0</v>
      </c>
      <c r="F243" s="13">
        <f t="shared" si="18"/>
        <v>0</v>
      </c>
    </row>
    <row r="244" spans="2:6" s="16" customFormat="1" x14ac:dyDescent="0.25">
      <c r="B244" s="9">
        <f>+IF(MAX(B$7:B243)=$F$2,"",B243+1)</f>
        <v>237</v>
      </c>
      <c r="C244" s="10">
        <f t="shared" si="19"/>
        <v>0</v>
      </c>
      <c r="D244" s="11">
        <f t="shared" si="16"/>
        <v>0</v>
      </c>
      <c r="E244" s="12">
        <f t="shared" si="17"/>
        <v>0</v>
      </c>
      <c r="F244" s="13">
        <f t="shared" si="18"/>
        <v>0</v>
      </c>
    </row>
    <row r="245" spans="2:6" s="16" customFormat="1" x14ac:dyDescent="0.25">
      <c r="B245" s="9">
        <f>+IF(MAX(B$7:B244)=$F$2,"",B244+1)</f>
        <v>238</v>
      </c>
      <c r="C245" s="10">
        <f t="shared" si="19"/>
        <v>0</v>
      </c>
      <c r="D245" s="11">
        <f t="shared" si="16"/>
        <v>0</v>
      </c>
      <c r="E245" s="12">
        <f t="shared" si="17"/>
        <v>0</v>
      </c>
      <c r="F245" s="13">
        <f t="shared" si="18"/>
        <v>0</v>
      </c>
    </row>
    <row r="246" spans="2:6" s="16" customFormat="1" x14ac:dyDescent="0.25">
      <c r="B246" s="9">
        <f>+IF(MAX(B$7:B245)=$F$2,"",B245+1)</f>
        <v>239</v>
      </c>
      <c r="C246" s="10">
        <f t="shared" si="19"/>
        <v>0</v>
      </c>
      <c r="D246" s="11">
        <f t="shared" si="16"/>
        <v>0</v>
      </c>
      <c r="E246" s="12">
        <f t="shared" si="17"/>
        <v>0</v>
      </c>
      <c r="F246" s="13">
        <f t="shared" si="18"/>
        <v>0</v>
      </c>
    </row>
    <row r="247" spans="2:6" s="16" customFormat="1" x14ac:dyDescent="0.25">
      <c r="B247" s="9">
        <f>+IF(MAX(B$7:B246)=$F$2,"",B246+1)</f>
        <v>240</v>
      </c>
      <c r="C247" s="10">
        <f t="shared" si="19"/>
        <v>0</v>
      </c>
      <c r="D247" s="11">
        <f t="shared" si="16"/>
        <v>0</v>
      </c>
      <c r="E247" s="12">
        <f t="shared" si="17"/>
        <v>0</v>
      </c>
      <c r="F247" s="13">
        <f t="shared" si="18"/>
        <v>0</v>
      </c>
    </row>
    <row r="248" spans="2:6" s="16" customFormat="1" x14ac:dyDescent="0.25">
      <c r="B248" s="9">
        <f>+IF(MAX(B$7:B247)=$F$2,"",B247+1)</f>
        <v>241</v>
      </c>
      <c r="C248" s="10">
        <f t="shared" si="19"/>
        <v>0</v>
      </c>
      <c r="D248" s="11">
        <f t="shared" si="16"/>
        <v>0</v>
      </c>
      <c r="E248" s="12">
        <f t="shared" si="17"/>
        <v>0</v>
      </c>
      <c r="F248" s="13">
        <f t="shared" si="18"/>
        <v>0</v>
      </c>
    </row>
    <row r="249" spans="2:6" s="16" customFormat="1" x14ac:dyDescent="0.25">
      <c r="B249" s="9">
        <f>+IF(MAX(B$7:B248)=$F$2,"",B248+1)</f>
        <v>242</v>
      </c>
      <c r="C249" s="10">
        <f t="shared" si="19"/>
        <v>0</v>
      </c>
      <c r="D249" s="11">
        <f t="shared" si="16"/>
        <v>0</v>
      </c>
      <c r="E249" s="12">
        <f t="shared" si="17"/>
        <v>0</v>
      </c>
      <c r="F249" s="13">
        <f t="shared" si="18"/>
        <v>0</v>
      </c>
    </row>
    <row r="250" spans="2:6" s="16" customFormat="1" x14ac:dyDescent="0.25">
      <c r="B250" s="9">
        <f>+IF(MAX(B$7:B249)=$F$2,"",B249+1)</f>
        <v>243</v>
      </c>
      <c r="C250" s="10">
        <f t="shared" si="19"/>
        <v>0</v>
      </c>
      <c r="D250" s="11">
        <f t="shared" si="16"/>
        <v>0</v>
      </c>
      <c r="E250" s="12">
        <f t="shared" si="17"/>
        <v>0</v>
      </c>
      <c r="F250" s="13">
        <f t="shared" si="18"/>
        <v>0</v>
      </c>
    </row>
    <row r="251" spans="2:6" s="16" customFormat="1" x14ac:dyDescent="0.25">
      <c r="B251" s="9">
        <f>+IF(MAX(B$7:B250)=$F$2,"",B250+1)</f>
        <v>244</v>
      </c>
      <c r="C251" s="10">
        <f t="shared" si="19"/>
        <v>0</v>
      </c>
      <c r="D251" s="11">
        <f t="shared" si="16"/>
        <v>0</v>
      </c>
      <c r="E251" s="12">
        <f t="shared" si="17"/>
        <v>0</v>
      </c>
      <c r="F251" s="13">
        <f t="shared" si="18"/>
        <v>0</v>
      </c>
    </row>
    <row r="252" spans="2:6" s="16" customFormat="1" x14ac:dyDescent="0.25">
      <c r="B252" s="9">
        <f>+IF(MAX(B$7:B251)=$F$2,"",B251+1)</f>
        <v>245</v>
      </c>
      <c r="C252" s="10">
        <f t="shared" si="19"/>
        <v>0</v>
      </c>
      <c r="D252" s="11">
        <f t="shared" si="16"/>
        <v>0</v>
      </c>
      <c r="E252" s="12">
        <f t="shared" si="17"/>
        <v>0</v>
      </c>
      <c r="F252" s="13">
        <f t="shared" si="18"/>
        <v>0</v>
      </c>
    </row>
    <row r="253" spans="2:6" s="16" customFormat="1" x14ac:dyDescent="0.25">
      <c r="B253" s="9">
        <f>+IF(MAX(B$7:B252)=$F$2,"",B252+1)</f>
        <v>246</v>
      </c>
      <c r="C253" s="10">
        <f t="shared" si="19"/>
        <v>0</v>
      </c>
      <c r="D253" s="11">
        <f t="shared" si="16"/>
        <v>0</v>
      </c>
      <c r="E253" s="12">
        <f t="shared" si="17"/>
        <v>0</v>
      </c>
      <c r="F253" s="13">
        <f t="shared" si="18"/>
        <v>0</v>
      </c>
    </row>
    <row r="254" spans="2:6" s="16" customFormat="1" x14ac:dyDescent="0.25">
      <c r="B254" s="9">
        <f>+IF(MAX(B$7:B253)=$F$2,"",B253+1)</f>
        <v>247</v>
      </c>
      <c r="C254" s="10">
        <f t="shared" si="19"/>
        <v>0</v>
      </c>
      <c r="D254" s="11">
        <f t="shared" si="16"/>
        <v>0</v>
      </c>
      <c r="E254" s="12">
        <f t="shared" si="17"/>
        <v>0</v>
      </c>
      <c r="F254" s="13">
        <f t="shared" si="18"/>
        <v>0</v>
      </c>
    </row>
    <row r="255" spans="2:6" s="16" customFormat="1" x14ac:dyDescent="0.25">
      <c r="B255" s="9">
        <f>+IF(MAX(B$7:B254)=$F$2,"",B254+1)</f>
        <v>248</v>
      </c>
      <c r="C255" s="10">
        <f t="shared" si="19"/>
        <v>0</v>
      </c>
      <c r="D255" s="11">
        <f t="shared" si="16"/>
        <v>0</v>
      </c>
      <c r="E255" s="12">
        <f t="shared" si="17"/>
        <v>0</v>
      </c>
      <c r="F255" s="13">
        <f t="shared" si="18"/>
        <v>0</v>
      </c>
    </row>
    <row r="256" spans="2:6" s="16" customFormat="1" x14ac:dyDescent="0.25">
      <c r="B256" s="9">
        <f>+IF(MAX(B$7:B255)=$F$2,"",B255+1)</f>
        <v>249</v>
      </c>
      <c r="C256" s="10">
        <f t="shared" si="19"/>
        <v>0</v>
      </c>
      <c r="D256" s="11">
        <f t="shared" si="16"/>
        <v>0</v>
      </c>
      <c r="E256" s="12">
        <f t="shared" si="17"/>
        <v>0</v>
      </c>
      <c r="F256" s="13">
        <f t="shared" si="18"/>
        <v>0</v>
      </c>
    </row>
    <row r="257" spans="2:6" s="16" customFormat="1" x14ac:dyDescent="0.25">
      <c r="B257" s="9">
        <f>+IF(MAX(B$7:B256)=$F$2,"",B256+1)</f>
        <v>250</v>
      </c>
      <c r="C257" s="10">
        <f t="shared" si="19"/>
        <v>0</v>
      </c>
      <c r="D257" s="11">
        <f t="shared" si="16"/>
        <v>0</v>
      </c>
      <c r="E257" s="12">
        <f t="shared" si="17"/>
        <v>0</v>
      </c>
      <c r="F257" s="13">
        <f t="shared" si="18"/>
        <v>0</v>
      </c>
    </row>
    <row r="258" spans="2:6" s="16" customFormat="1" x14ac:dyDescent="0.25">
      <c r="B258" s="9">
        <f>+IF(MAX(B$7:B257)=$F$2,"",B257+1)</f>
        <v>251</v>
      </c>
      <c r="C258" s="10">
        <f t="shared" si="19"/>
        <v>0</v>
      </c>
      <c r="D258" s="11">
        <f t="shared" si="16"/>
        <v>0</v>
      </c>
      <c r="E258" s="12">
        <f t="shared" si="17"/>
        <v>0</v>
      </c>
      <c r="F258" s="13">
        <f t="shared" si="18"/>
        <v>0</v>
      </c>
    </row>
    <row r="259" spans="2:6" s="16" customFormat="1" x14ac:dyDescent="0.25">
      <c r="B259" s="9">
        <f>+IF(MAX(B$7:B258)=$F$2,"",B258+1)</f>
        <v>252</v>
      </c>
      <c r="C259" s="10">
        <f t="shared" si="19"/>
        <v>0</v>
      </c>
      <c r="D259" s="11">
        <f t="shared" si="16"/>
        <v>0</v>
      </c>
      <c r="E259" s="12">
        <f t="shared" si="17"/>
        <v>0</v>
      </c>
      <c r="F259" s="13">
        <f t="shared" si="18"/>
        <v>0</v>
      </c>
    </row>
    <row r="260" spans="2:6" s="16" customFormat="1" x14ac:dyDescent="0.25">
      <c r="B260" s="9">
        <f>+IF(MAX(B$7:B259)=$F$2,"",B259+1)</f>
        <v>253</v>
      </c>
      <c r="C260" s="10">
        <f t="shared" si="19"/>
        <v>0</v>
      </c>
      <c r="D260" s="11">
        <f t="shared" si="16"/>
        <v>0</v>
      </c>
      <c r="E260" s="12">
        <f t="shared" si="17"/>
        <v>0</v>
      </c>
      <c r="F260" s="13">
        <f t="shared" si="18"/>
        <v>0</v>
      </c>
    </row>
    <row r="261" spans="2:6" s="16" customFormat="1" x14ac:dyDescent="0.25">
      <c r="B261" s="9">
        <f>+IF(MAX(B$7:B260)=$F$2,"",B260+1)</f>
        <v>254</v>
      </c>
      <c r="C261" s="10">
        <f t="shared" si="19"/>
        <v>0</v>
      </c>
      <c r="D261" s="11">
        <f t="shared" si="16"/>
        <v>0</v>
      </c>
      <c r="E261" s="12">
        <f t="shared" si="17"/>
        <v>0</v>
      </c>
      <c r="F261" s="13">
        <f t="shared" si="18"/>
        <v>0</v>
      </c>
    </row>
    <row r="262" spans="2:6" s="16" customFormat="1" x14ac:dyDescent="0.25">
      <c r="B262" s="9">
        <f>+IF(MAX(B$7:B261)=$F$2,"",B261+1)</f>
        <v>255</v>
      </c>
      <c r="C262" s="10">
        <f t="shared" si="19"/>
        <v>0</v>
      </c>
      <c r="D262" s="11">
        <f t="shared" si="16"/>
        <v>0</v>
      </c>
      <c r="E262" s="12">
        <f t="shared" si="17"/>
        <v>0</v>
      </c>
      <c r="F262" s="13">
        <f t="shared" si="18"/>
        <v>0</v>
      </c>
    </row>
    <row r="263" spans="2:6" s="16" customFormat="1" x14ac:dyDescent="0.25">
      <c r="B263" s="9">
        <f>+IF(MAX(B$7:B262)=$F$2,"",B262+1)</f>
        <v>256</v>
      </c>
      <c r="C263" s="10">
        <f t="shared" si="19"/>
        <v>0</v>
      </c>
      <c r="D263" s="11">
        <f t="shared" si="16"/>
        <v>0</v>
      </c>
      <c r="E263" s="12">
        <f t="shared" si="17"/>
        <v>0</v>
      </c>
      <c r="F263" s="13">
        <f t="shared" si="18"/>
        <v>0</v>
      </c>
    </row>
    <row r="264" spans="2:6" s="16" customFormat="1" x14ac:dyDescent="0.25">
      <c r="B264" s="9">
        <f>+IF(MAX(B$7:B263)=$F$2,"",B263+1)</f>
        <v>257</v>
      </c>
      <c r="C264" s="10">
        <f t="shared" si="19"/>
        <v>0</v>
      </c>
      <c r="D264" s="11">
        <f t="shared" si="16"/>
        <v>0</v>
      </c>
      <c r="E264" s="12">
        <f t="shared" si="17"/>
        <v>0</v>
      </c>
      <c r="F264" s="13">
        <f t="shared" si="18"/>
        <v>0</v>
      </c>
    </row>
    <row r="265" spans="2:6" s="16" customFormat="1" x14ac:dyDescent="0.25">
      <c r="B265" s="9">
        <f>+IF(MAX(B$7:B264)=$F$2,"",B264+1)</f>
        <v>258</v>
      </c>
      <c r="C265" s="10">
        <f t="shared" si="19"/>
        <v>0</v>
      </c>
      <c r="D265" s="11">
        <f t="shared" si="16"/>
        <v>0</v>
      </c>
      <c r="E265" s="12">
        <f t="shared" si="17"/>
        <v>0</v>
      </c>
      <c r="F265" s="13">
        <f t="shared" si="18"/>
        <v>0</v>
      </c>
    </row>
    <row r="266" spans="2:6" s="16" customFormat="1" x14ac:dyDescent="0.25">
      <c r="B266" s="9">
        <f>+IF(MAX(B$7:B265)=$F$2,"",B265+1)</f>
        <v>259</v>
      </c>
      <c r="C266" s="10">
        <f t="shared" si="19"/>
        <v>0</v>
      </c>
      <c r="D266" s="11">
        <f t="shared" si="16"/>
        <v>0</v>
      </c>
      <c r="E266" s="12">
        <f t="shared" si="17"/>
        <v>0</v>
      </c>
      <c r="F266" s="13">
        <f t="shared" si="18"/>
        <v>0</v>
      </c>
    </row>
    <row r="267" spans="2:6" s="16" customFormat="1" x14ac:dyDescent="0.25">
      <c r="B267" s="9">
        <f>+IF(MAX(B$7:B266)=$F$2,"",B266+1)</f>
        <v>260</v>
      </c>
      <c r="C267" s="10">
        <f t="shared" si="19"/>
        <v>0</v>
      </c>
      <c r="D267" s="11">
        <f t="shared" si="16"/>
        <v>0</v>
      </c>
      <c r="E267" s="12">
        <f t="shared" si="17"/>
        <v>0</v>
      </c>
      <c r="F267" s="13">
        <f t="shared" si="18"/>
        <v>0</v>
      </c>
    </row>
    <row r="268" spans="2:6" s="16" customFormat="1" x14ac:dyDescent="0.25">
      <c r="B268" s="9">
        <f>+IF(MAX(B$7:B267)=$F$2,"",B267+1)</f>
        <v>261</v>
      </c>
      <c r="C268" s="10">
        <f t="shared" si="19"/>
        <v>0</v>
      </c>
      <c r="D268" s="11">
        <f t="shared" si="16"/>
        <v>0</v>
      </c>
      <c r="E268" s="12">
        <f t="shared" si="17"/>
        <v>0</v>
      </c>
      <c r="F268" s="13">
        <f t="shared" si="18"/>
        <v>0</v>
      </c>
    </row>
    <row r="269" spans="2:6" s="16" customFormat="1" x14ac:dyDescent="0.25">
      <c r="B269" s="9">
        <f>+IF(MAX(B$7:B268)=$F$2,"",B268+1)</f>
        <v>262</v>
      </c>
      <c r="C269" s="10">
        <f t="shared" si="19"/>
        <v>0</v>
      </c>
      <c r="D269" s="11">
        <f t="shared" si="16"/>
        <v>0</v>
      </c>
      <c r="E269" s="12">
        <f t="shared" si="17"/>
        <v>0</v>
      </c>
      <c r="F269" s="13">
        <f t="shared" si="18"/>
        <v>0</v>
      </c>
    </row>
    <row r="270" spans="2:6" s="16" customFormat="1" x14ac:dyDescent="0.25">
      <c r="B270" s="9">
        <f>+IF(MAX(B$7:B269)=$F$2,"",B269+1)</f>
        <v>263</v>
      </c>
      <c r="C270" s="10">
        <f t="shared" si="19"/>
        <v>0</v>
      </c>
      <c r="D270" s="11">
        <f t="shared" si="16"/>
        <v>0</v>
      </c>
      <c r="E270" s="12">
        <f t="shared" si="17"/>
        <v>0</v>
      </c>
      <c r="F270" s="13">
        <f t="shared" si="18"/>
        <v>0</v>
      </c>
    </row>
    <row r="271" spans="2:6" s="16" customFormat="1" x14ac:dyDescent="0.25">
      <c r="B271" s="9">
        <f>+IF(MAX(B$7:B270)=$F$2,"",B270+1)</f>
        <v>264</v>
      </c>
      <c r="C271" s="10">
        <f t="shared" si="19"/>
        <v>0</v>
      </c>
      <c r="D271" s="11">
        <f t="shared" si="16"/>
        <v>0</v>
      </c>
      <c r="E271" s="12">
        <f t="shared" si="17"/>
        <v>0</v>
      </c>
      <c r="F271" s="13">
        <f t="shared" si="18"/>
        <v>0</v>
      </c>
    </row>
    <row r="272" spans="2:6" s="16" customFormat="1" x14ac:dyDescent="0.25">
      <c r="B272" s="9">
        <f>+IF(MAX(B$7:B271)=$F$2,"",B271+1)</f>
        <v>265</v>
      </c>
      <c r="C272" s="10">
        <f t="shared" si="19"/>
        <v>0</v>
      </c>
      <c r="D272" s="11">
        <f t="shared" si="16"/>
        <v>0</v>
      </c>
      <c r="E272" s="12">
        <f t="shared" si="17"/>
        <v>0</v>
      </c>
      <c r="F272" s="13">
        <f t="shared" si="18"/>
        <v>0</v>
      </c>
    </row>
    <row r="273" spans="2:6" s="16" customFormat="1" x14ac:dyDescent="0.25">
      <c r="B273" s="9">
        <f>+IF(MAX(B$7:B272)=$F$2,"",B272+1)</f>
        <v>266</v>
      </c>
      <c r="C273" s="10">
        <f t="shared" si="19"/>
        <v>0</v>
      </c>
      <c r="D273" s="11">
        <f t="shared" si="16"/>
        <v>0</v>
      </c>
      <c r="E273" s="12">
        <f t="shared" si="17"/>
        <v>0</v>
      </c>
      <c r="F273" s="13">
        <f t="shared" si="18"/>
        <v>0</v>
      </c>
    </row>
    <row r="274" spans="2:6" s="16" customFormat="1" x14ac:dyDescent="0.25">
      <c r="B274" s="9">
        <f>+IF(MAX(B$7:B273)=$F$2,"",B273+1)</f>
        <v>267</v>
      </c>
      <c r="C274" s="10">
        <f t="shared" si="19"/>
        <v>0</v>
      </c>
      <c r="D274" s="11">
        <f t="shared" si="16"/>
        <v>0</v>
      </c>
      <c r="E274" s="12">
        <f t="shared" si="17"/>
        <v>0</v>
      </c>
      <c r="F274" s="13">
        <f t="shared" si="18"/>
        <v>0</v>
      </c>
    </row>
    <row r="275" spans="2:6" s="16" customFormat="1" x14ac:dyDescent="0.25">
      <c r="B275" s="9">
        <f>+IF(MAX(B$7:B274)=$F$2,"",B274+1)</f>
        <v>268</v>
      </c>
      <c r="C275" s="10">
        <f t="shared" si="19"/>
        <v>0</v>
      </c>
      <c r="D275" s="11">
        <f t="shared" si="16"/>
        <v>0</v>
      </c>
      <c r="E275" s="12">
        <f t="shared" si="17"/>
        <v>0</v>
      </c>
      <c r="F275" s="13">
        <f t="shared" si="18"/>
        <v>0</v>
      </c>
    </row>
    <row r="276" spans="2:6" s="16" customFormat="1" x14ac:dyDescent="0.25">
      <c r="B276" s="9">
        <f>+IF(MAX(B$7:B275)=$F$2,"",B275+1)</f>
        <v>269</v>
      </c>
      <c r="C276" s="10">
        <f t="shared" si="19"/>
        <v>0</v>
      </c>
      <c r="D276" s="11">
        <f t="shared" si="16"/>
        <v>0</v>
      </c>
      <c r="E276" s="12">
        <f t="shared" si="17"/>
        <v>0</v>
      </c>
      <c r="F276" s="13">
        <f t="shared" si="18"/>
        <v>0</v>
      </c>
    </row>
    <row r="277" spans="2:6" s="16" customFormat="1" x14ac:dyDescent="0.25">
      <c r="B277" s="9">
        <f>+IF(MAX(B$7:B276)=$F$2,"",B276+1)</f>
        <v>270</v>
      </c>
      <c r="C277" s="10">
        <f t="shared" si="19"/>
        <v>0</v>
      </c>
      <c r="D277" s="11">
        <f t="shared" si="16"/>
        <v>0</v>
      </c>
      <c r="E277" s="12">
        <f t="shared" si="17"/>
        <v>0</v>
      </c>
      <c r="F277" s="13">
        <f t="shared" si="18"/>
        <v>0</v>
      </c>
    </row>
    <row r="278" spans="2:6" s="16" customFormat="1" x14ac:dyDescent="0.25">
      <c r="B278" s="9">
        <f>+IF(MAX(B$7:B277)=$F$2,"",B277+1)</f>
        <v>271</v>
      </c>
      <c r="C278" s="10">
        <f t="shared" si="19"/>
        <v>0</v>
      </c>
      <c r="D278" s="11">
        <f t="shared" si="16"/>
        <v>0</v>
      </c>
      <c r="E278" s="12">
        <f t="shared" si="17"/>
        <v>0</v>
      </c>
      <c r="F278" s="13">
        <f t="shared" si="18"/>
        <v>0</v>
      </c>
    </row>
    <row r="279" spans="2:6" s="16" customFormat="1" x14ac:dyDescent="0.25">
      <c r="B279" s="9">
        <f>+IF(MAX(B$7:B278)=$F$2,"",B278+1)</f>
        <v>272</v>
      </c>
      <c r="C279" s="10">
        <f t="shared" si="19"/>
        <v>0</v>
      </c>
      <c r="D279" s="11">
        <f t="shared" si="16"/>
        <v>0</v>
      </c>
      <c r="E279" s="12">
        <f t="shared" si="17"/>
        <v>0</v>
      </c>
      <c r="F279" s="13">
        <f t="shared" si="18"/>
        <v>0</v>
      </c>
    </row>
    <row r="280" spans="2:6" s="16" customFormat="1" x14ac:dyDescent="0.25">
      <c r="B280" s="9">
        <f>+IF(MAX(B$7:B279)=$F$2,"",B279+1)</f>
        <v>273</v>
      </c>
      <c r="C280" s="10">
        <f t="shared" si="19"/>
        <v>0</v>
      </c>
      <c r="D280" s="11">
        <f t="shared" si="16"/>
        <v>0</v>
      </c>
      <c r="E280" s="12">
        <f t="shared" si="17"/>
        <v>0</v>
      </c>
      <c r="F280" s="13">
        <f t="shared" si="18"/>
        <v>0</v>
      </c>
    </row>
    <row r="281" spans="2:6" s="16" customFormat="1" x14ac:dyDescent="0.25">
      <c r="B281" s="9">
        <f>+IF(MAX(B$7:B280)=$F$2,"",B280+1)</f>
        <v>274</v>
      </c>
      <c r="C281" s="10">
        <f t="shared" si="19"/>
        <v>0</v>
      </c>
      <c r="D281" s="11">
        <f t="shared" si="16"/>
        <v>0</v>
      </c>
      <c r="E281" s="12">
        <f t="shared" si="17"/>
        <v>0</v>
      </c>
      <c r="F281" s="13">
        <f t="shared" si="18"/>
        <v>0</v>
      </c>
    </row>
    <row r="282" spans="2:6" s="16" customFormat="1" x14ac:dyDescent="0.25">
      <c r="B282" s="9">
        <f>+IF(MAX(B$7:B281)=$F$2,"",B281+1)</f>
        <v>275</v>
      </c>
      <c r="C282" s="10">
        <f t="shared" si="19"/>
        <v>0</v>
      </c>
      <c r="D282" s="11">
        <f t="shared" si="16"/>
        <v>0</v>
      </c>
      <c r="E282" s="12">
        <f t="shared" si="17"/>
        <v>0</v>
      </c>
      <c r="F282" s="13">
        <f t="shared" si="18"/>
        <v>0</v>
      </c>
    </row>
    <row r="283" spans="2:6" s="16" customFormat="1" x14ac:dyDescent="0.25">
      <c r="B283" s="9">
        <f>+IF(MAX(B$7:B282)=$F$2,"",B282+1)</f>
        <v>276</v>
      </c>
      <c r="C283" s="10">
        <f t="shared" si="19"/>
        <v>0</v>
      </c>
      <c r="D283" s="11">
        <f t="shared" si="16"/>
        <v>0</v>
      </c>
      <c r="E283" s="12">
        <f t="shared" si="17"/>
        <v>0</v>
      </c>
      <c r="F283" s="13">
        <f t="shared" si="18"/>
        <v>0</v>
      </c>
    </row>
    <row r="284" spans="2:6" s="16" customFormat="1" x14ac:dyDescent="0.25">
      <c r="B284" s="9">
        <f>+IF(MAX(B$7:B283)=$F$2,"",B283+1)</f>
        <v>277</v>
      </c>
      <c r="C284" s="10">
        <f t="shared" si="19"/>
        <v>0</v>
      </c>
      <c r="D284" s="11">
        <f t="shared" si="16"/>
        <v>0</v>
      </c>
      <c r="E284" s="12">
        <f t="shared" si="17"/>
        <v>0</v>
      </c>
      <c r="F284" s="13">
        <f t="shared" si="18"/>
        <v>0</v>
      </c>
    </row>
    <row r="285" spans="2:6" s="16" customFormat="1" x14ac:dyDescent="0.25">
      <c r="B285" s="9">
        <f>+IF(MAX(B$7:B284)=$F$2,"",B284+1)</f>
        <v>278</v>
      </c>
      <c r="C285" s="10">
        <f t="shared" si="19"/>
        <v>0</v>
      </c>
      <c r="D285" s="11">
        <f t="shared" si="16"/>
        <v>0</v>
      </c>
      <c r="E285" s="12">
        <f t="shared" si="17"/>
        <v>0</v>
      </c>
      <c r="F285" s="13">
        <f t="shared" si="18"/>
        <v>0</v>
      </c>
    </row>
    <row r="286" spans="2:6" s="16" customFormat="1" x14ac:dyDescent="0.25">
      <c r="B286" s="9">
        <f>+IF(MAX(B$7:B285)=$F$2,"",B285+1)</f>
        <v>279</v>
      </c>
      <c r="C286" s="10">
        <f t="shared" si="19"/>
        <v>0</v>
      </c>
      <c r="D286" s="11">
        <f t="shared" si="16"/>
        <v>0</v>
      </c>
      <c r="E286" s="12">
        <f t="shared" si="17"/>
        <v>0</v>
      </c>
      <c r="F286" s="13">
        <f t="shared" si="18"/>
        <v>0</v>
      </c>
    </row>
    <row r="287" spans="2:6" s="16" customFormat="1" x14ac:dyDescent="0.25">
      <c r="B287" s="9">
        <f>+IF(MAX(B$7:B286)=$F$2,"",B286+1)</f>
        <v>280</v>
      </c>
      <c r="C287" s="10">
        <f t="shared" si="19"/>
        <v>0</v>
      </c>
      <c r="D287" s="11">
        <f t="shared" si="16"/>
        <v>0</v>
      </c>
      <c r="E287" s="12">
        <f t="shared" si="17"/>
        <v>0</v>
      </c>
      <c r="F287" s="13">
        <f t="shared" si="18"/>
        <v>0</v>
      </c>
    </row>
    <row r="288" spans="2:6" s="16" customFormat="1" x14ac:dyDescent="0.25">
      <c r="B288" s="9">
        <f>+IF(MAX(B$7:B287)=$F$2,"",B287+1)</f>
        <v>281</v>
      </c>
      <c r="C288" s="10">
        <f t="shared" si="19"/>
        <v>0</v>
      </c>
      <c r="D288" s="11">
        <f t="shared" si="16"/>
        <v>0</v>
      </c>
      <c r="E288" s="12">
        <f t="shared" si="17"/>
        <v>0</v>
      </c>
      <c r="F288" s="13">
        <f t="shared" si="18"/>
        <v>0</v>
      </c>
    </row>
    <row r="289" spans="2:6" s="16" customFormat="1" x14ac:dyDescent="0.25">
      <c r="B289" s="9">
        <f>+IF(MAX(B$7:B288)=$F$2,"",B288+1)</f>
        <v>282</v>
      </c>
      <c r="C289" s="10">
        <f t="shared" si="19"/>
        <v>0</v>
      </c>
      <c r="D289" s="11">
        <f t="shared" si="16"/>
        <v>0</v>
      </c>
      <c r="E289" s="12">
        <f t="shared" si="17"/>
        <v>0</v>
      </c>
      <c r="F289" s="13">
        <f t="shared" si="18"/>
        <v>0</v>
      </c>
    </row>
    <row r="290" spans="2:6" s="16" customFormat="1" x14ac:dyDescent="0.25">
      <c r="B290" s="9">
        <f>+IF(MAX(B$7:B289)=$F$2,"",B289+1)</f>
        <v>283</v>
      </c>
      <c r="C290" s="10">
        <f t="shared" si="19"/>
        <v>0</v>
      </c>
      <c r="D290" s="11">
        <f t="shared" si="16"/>
        <v>0</v>
      </c>
      <c r="E290" s="12">
        <f t="shared" si="17"/>
        <v>0</v>
      </c>
      <c r="F290" s="13">
        <f t="shared" si="18"/>
        <v>0</v>
      </c>
    </row>
    <row r="291" spans="2:6" s="16" customFormat="1" x14ac:dyDescent="0.25">
      <c r="B291" s="9">
        <f>+IF(MAX(B$7:B290)=$F$2,"",B290+1)</f>
        <v>284</v>
      </c>
      <c r="C291" s="10">
        <f t="shared" si="19"/>
        <v>0</v>
      </c>
      <c r="D291" s="11">
        <f t="shared" si="16"/>
        <v>0</v>
      </c>
      <c r="E291" s="12">
        <f t="shared" si="17"/>
        <v>0</v>
      </c>
      <c r="F291" s="13">
        <f t="shared" si="18"/>
        <v>0</v>
      </c>
    </row>
    <row r="292" spans="2:6" s="16" customFormat="1" x14ac:dyDescent="0.25">
      <c r="B292" s="9">
        <f>+IF(MAX(B$7:B291)=$F$2,"",B291+1)</f>
        <v>285</v>
      </c>
      <c r="C292" s="10">
        <f t="shared" si="19"/>
        <v>0</v>
      </c>
      <c r="D292" s="11">
        <f t="shared" si="16"/>
        <v>0</v>
      </c>
      <c r="E292" s="12">
        <f t="shared" si="17"/>
        <v>0</v>
      </c>
      <c r="F292" s="13">
        <f t="shared" si="18"/>
        <v>0</v>
      </c>
    </row>
    <row r="293" spans="2:6" s="16" customFormat="1" x14ac:dyDescent="0.25">
      <c r="B293" s="9">
        <f>+IF(MAX(B$7:B292)=$F$2,"",B292+1)</f>
        <v>286</v>
      </c>
      <c r="C293" s="10">
        <f t="shared" si="19"/>
        <v>0</v>
      </c>
      <c r="D293" s="11">
        <f t="shared" si="16"/>
        <v>0</v>
      </c>
      <c r="E293" s="12">
        <f t="shared" si="17"/>
        <v>0</v>
      </c>
      <c r="F293" s="13">
        <f t="shared" si="18"/>
        <v>0</v>
      </c>
    </row>
    <row r="294" spans="2:6" s="16" customFormat="1" x14ac:dyDescent="0.25">
      <c r="B294" s="9">
        <f>+IF(MAX(B$7:B293)=$F$2,"",B293+1)</f>
        <v>287</v>
      </c>
      <c r="C294" s="10">
        <f t="shared" si="19"/>
        <v>0</v>
      </c>
      <c r="D294" s="11">
        <f t="shared" si="16"/>
        <v>0</v>
      </c>
      <c r="E294" s="12">
        <f t="shared" si="17"/>
        <v>0</v>
      </c>
      <c r="F294" s="13">
        <f t="shared" si="18"/>
        <v>0</v>
      </c>
    </row>
    <row r="295" spans="2:6" s="16" customFormat="1" x14ac:dyDescent="0.25">
      <c r="B295" s="9">
        <f>+IF(MAX(B$7:B294)=$F$2,"",B294+1)</f>
        <v>288</v>
      </c>
      <c r="C295" s="10">
        <f t="shared" si="19"/>
        <v>0</v>
      </c>
      <c r="D295" s="11">
        <f t="shared" si="16"/>
        <v>0</v>
      </c>
      <c r="E295" s="12">
        <f t="shared" si="17"/>
        <v>0</v>
      </c>
      <c r="F295" s="13">
        <f t="shared" si="18"/>
        <v>0</v>
      </c>
    </row>
    <row r="296" spans="2:6" s="16" customFormat="1" x14ac:dyDescent="0.25">
      <c r="B296" s="9">
        <f>+IF(MAX(B$7:B295)=$F$2,"",B295+1)</f>
        <v>289</v>
      </c>
      <c r="C296" s="10">
        <f t="shared" si="19"/>
        <v>0</v>
      </c>
      <c r="D296" s="11">
        <f t="shared" si="16"/>
        <v>0</v>
      </c>
      <c r="E296" s="12">
        <f t="shared" si="17"/>
        <v>0</v>
      </c>
      <c r="F296" s="13">
        <f t="shared" si="18"/>
        <v>0</v>
      </c>
    </row>
    <row r="297" spans="2:6" s="16" customFormat="1" x14ac:dyDescent="0.25">
      <c r="B297" s="9">
        <f>+IF(MAX(B$7:B296)=$F$2,"",B296+1)</f>
        <v>290</v>
      </c>
      <c r="C297" s="10">
        <f t="shared" si="19"/>
        <v>0</v>
      </c>
      <c r="D297" s="11">
        <f t="shared" si="16"/>
        <v>0</v>
      </c>
      <c r="E297" s="12">
        <f t="shared" si="17"/>
        <v>0</v>
      </c>
      <c r="F297" s="13">
        <f t="shared" si="18"/>
        <v>0</v>
      </c>
    </row>
    <row r="298" spans="2:6" s="16" customFormat="1" x14ac:dyDescent="0.25">
      <c r="B298" s="9">
        <f>+IF(MAX(B$7:B297)=$F$2,"",B297+1)</f>
        <v>291</v>
      </c>
      <c r="C298" s="10">
        <f t="shared" si="19"/>
        <v>0</v>
      </c>
      <c r="D298" s="11">
        <f t="shared" si="16"/>
        <v>0</v>
      </c>
      <c r="E298" s="12">
        <f t="shared" si="17"/>
        <v>0</v>
      </c>
      <c r="F298" s="13">
        <f t="shared" si="18"/>
        <v>0</v>
      </c>
    </row>
    <row r="299" spans="2:6" s="16" customFormat="1" x14ac:dyDescent="0.25">
      <c r="B299" s="9">
        <f>+IF(MAX(B$7:B298)=$F$2,"",B298+1)</f>
        <v>292</v>
      </c>
      <c r="C299" s="10">
        <f t="shared" si="19"/>
        <v>0</v>
      </c>
      <c r="D299" s="11">
        <f t="shared" si="16"/>
        <v>0</v>
      </c>
      <c r="E299" s="12">
        <f t="shared" si="17"/>
        <v>0</v>
      </c>
      <c r="F299" s="13">
        <f t="shared" si="18"/>
        <v>0</v>
      </c>
    </row>
    <row r="300" spans="2:6" s="16" customFormat="1" x14ac:dyDescent="0.25">
      <c r="B300" s="9">
        <f>+IF(MAX(B$7:B299)=$F$2,"",B299+1)</f>
        <v>293</v>
      </c>
      <c r="C300" s="10">
        <f t="shared" si="19"/>
        <v>0</v>
      </c>
      <c r="D300" s="11">
        <f t="shared" si="16"/>
        <v>0</v>
      </c>
      <c r="E300" s="12">
        <f t="shared" si="17"/>
        <v>0</v>
      </c>
      <c r="F300" s="13">
        <f t="shared" si="18"/>
        <v>0</v>
      </c>
    </row>
    <row r="301" spans="2:6" s="16" customFormat="1" x14ac:dyDescent="0.25">
      <c r="B301" s="9">
        <f>+IF(MAX(B$7:B300)=$F$2,"",B300+1)</f>
        <v>294</v>
      </c>
      <c r="C301" s="10">
        <f t="shared" si="19"/>
        <v>0</v>
      </c>
      <c r="D301" s="11">
        <f t="shared" si="16"/>
        <v>0</v>
      </c>
      <c r="E301" s="12">
        <f t="shared" si="17"/>
        <v>0</v>
      </c>
      <c r="F301" s="13">
        <f t="shared" si="18"/>
        <v>0</v>
      </c>
    </row>
    <row r="302" spans="2:6" s="16" customFormat="1" x14ac:dyDescent="0.25">
      <c r="B302" s="9">
        <f>+IF(MAX(B$7:B301)=$F$2,"",B301+1)</f>
        <v>295</v>
      </c>
      <c r="C302" s="10">
        <f t="shared" si="19"/>
        <v>0</v>
      </c>
      <c r="D302" s="11">
        <f t="shared" si="16"/>
        <v>0</v>
      </c>
      <c r="E302" s="12">
        <f t="shared" si="17"/>
        <v>0</v>
      </c>
      <c r="F302" s="13">
        <f t="shared" si="18"/>
        <v>0</v>
      </c>
    </row>
    <row r="303" spans="2:6" s="16" customFormat="1" x14ac:dyDescent="0.25">
      <c r="B303" s="9">
        <f>+IF(MAX(B$7:B302)=$F$2,"",B302+1)</f>
        <v>296</v>
      </c>
      <c r="C303" s="10">
        <f t="shared" si="19"/>
        <v>0</v>
      </c>
      <c r="D303" s="11">
        <f t="shared" si="16"/>
        <v>0</v>
      </c>
      <c r="E303" s="12">
        <f t="shared" si="17"/>
        <v>0</v>
      </c>
      <c r="F303" s="13">
        <f t="shared" si="18"/>
        <v>0</v>
      </c>
    </row>
    <row r="304" spans="2:6" s="16" customFormat="1" x14ac:dyDescent="0.25">
      <c r="B304" s="9">
        <f>+IF(MAX(B$7:B303)=$F$2,"",B303+1)</f>
        <v>297</v>
      </c>
      <c r="C304" s="10">
        <f t="shared" si="19"/>
        <v>0</v>
      </c>
      <c r="D304" s="11">
        <f t="shared" ref="D304:D367" si="20">+IF(B304="","",IF(B304&gt;$F$2,0,IF(B304=$F$2,C303,IF($E$609="francese",F304-E304,$C$7/$F$2))))</f>
        <v>0</v>
      </c>
      <c r="E304" s="12">
        <f t="shared" ref="E304:E367" si="21">+IF(B304="","",ROUND(C303*$D$4/$D$3,2))</f>
        <v>0</v>
      </c>
      <c r="F304" s="13">
        <f t="shared" ref="F304:F367" si="22">IF(B304="","",IF(B304&gt;$F$2,0,IF($E$609="francese",-PMT($D$4/$D$3,$F$2,$C$7,0,0),D304+E304)))</f>
        <v>0</v>
      </c>
    </row>
    <row r="305" spans="2:6" s="16" customFormat="1" x14ac:dyDescent="0.25">
      <c r="B305" s="9">
        <f>+IF(MAX(B$7:B304)=$F$2,"",B304+1)</f>
        <v>298</v>
      </c>
      <c r="C305" s="10">
        <f t="shared" ref="C305:C368" si="23">+IF(B305="","",C304-D305)</f>
        <v>0</v>
      </c>
      <c r="D305" s="11">
        <f t="shared" si="20"/>
        <v>0</v>
      </c>
      <c r="E305" s="12">
        <f t="shared" si="21"/>
        <v>0</v>
      </c>
      <c r="F305" s="13">
        <f t="shared" si="22"/>
        <v>0</v>
      </c>
    </row>
    <row r="306" spans="2:6" s="16" customFormat="1" x14ac:dyDescent="0.25">
      <c r="B306" s="9">
        <f>+IF(MAX(B$7:B305)=$F$2,"",B305+1)</f>
        <v>299</v>
      </c>
      <c r="C306" s="10">
        <f t="shared" si="23"/>
        <v>0</v>
      </c>
      <c r="D306" s="11">
        <f t="shared" si="20"/>
        <v>0</v>
      </c>
      <c r="E306" s="12">
        <f t="shared" si="21"/>
        <v>0</v>
      </c>
      <c r="F306" s="13">
        <f t="shared" si="22"/>
        <v>0</v>
      </c>
    </row>
    <row r="307" spans="2:6" s="16" customFormat="1" x14ac:dyDescent="0.25">
      <c r="B307" s="9">
        <f>+IF(MAX(B$7:B306)=$F$2,"",B306+1)</f>
        <v>300</v>
      </c>
      <c r="C307" s="10">
        <f t="shared" si="23"/>
        <v>0</v>
      </c>
      <c r="D307" s="11">
        <f t="shared" si="20"/>
        <v>0</v>
      </c>
      <c r="E307" s="12">
        <f t="shared" si="21"/>
        <v>0</v>
      </c>
      <c r="F307" s="13">
        <f t="shared" si="22"/>
        <v>0</v>
      </c>
    </row>
    <row r="308" spans="2:6" s="16" customFormat="1" x14ac:dyDescent="0.25">
      <c r="B308" s="9">
        <f>+IF(MAX(B$7:B307)=$F$2,"",B307+1)</f>
        <v>301</v>
      </c>
      <c r="C308" s="10">
        <f t="shared" si="23"/>
        <v>0</v>
      </c>
      <c r="D308" s="11">
        <f t="shared" si="20"/>
        <v>0</v>
      </c>
      <c r="E308" s="12">
        <f t="shared" si="21"/>
        <v>0</v>
      </c>
      <c r="F308" s="13">
        <f t="shared" si="22"/>
        <v>0</v>
      </c>
    </row>
    <row r="309" spans="2:6" s="16" customFormat="1" x14ac:dyDescent="0.25">
      <c r="B309" s="9">
        <f>+IF(MAX(B$7:B308)=$F$2,"",B308+1)</f>
        <v>302</v>
      </c>
      <c r="C309" s="10">
        <f t="shared" si="23"/>
        <v>0</v>
      </c>
      <c r="D309" s="11">
        <f t="shared" si="20"/>
        <v>0</v>
      </c>
      <c r="E309" s="12">
        <f t="shared" si="21"/>
        <v>0</v>
      </c>
      <c r="F309" s="13">
        <f t="shared" si="22"/>
        <v>0</v>
      </c>
    </row>
    <row r="310" spans="2:6" s="16" customFormat="1" x14ac:dyDescent="0.25">
      <c r="B310" s="9">
        <f>+IF(MAX(B$7:B309)=$F$2,"",B309+1)</f>
        <v>303</v>
      </c>
      <c r="C310" s="10">
        <f t="shared" si="23"/>
        <v>0</v>
      </c>
      <c r="D310" s="11">
        <f t="shared" si="20"/>
        <v>0</v>
      </c>
      <c r="E310" s="12">
        <f t="shared" si="21"/>
        <v>0</v>
      </c>
      <c r="F310" s="13">
        <f t="shared" si="22"/>
        <v>0</v>
      </c>
    </row>
    <row r="311" spans="2:6" s="16" customFormat="1" x14ac:dyDescent="0.25">
      <c r="B311" s="9">
        <f>+IF(MAX(B$7:B310)=$F$2,"",B310+1)</f>
        <v>304</v>
      </c>
      <c r="C311" s="10">
        <f t="shared" si="23"/>
        <v>0</v>
      </c>
      <c r="D311" s="11">
        <f t="shared" si="20"/>
        <v>0</v>
      </c>
      <c r="E311" s="12">
        <f t="shared" si="21"/>
        <v>0</v>
      </c>
      <c r="F311" s="13">
        <f t="shared" si="22"/>
        <v>0</v>
      </c>
    </row>
    <row r="312" spans="2:6" s="16" customFormat="1" x14ac:dyDescent="0.25">
      <c r="B312" s="9">
        <f>+IF(MAX(B$7:B311)=$F$2,"",B311+1)</f>
        <v>305</v>
      </c>
      <c r="C312" s="10">
        <f t="shared" si="23"/>
        <v>0</v>
      </c>
      <c r="D312" s="11">
        <f t="shared" si="20"/>
        <v>0</v>
      </c>
      <c r="E312" s="12">
        <f t="shared" si="21"/>
        <v>0</v>
      </c>
      <c r="F312" s="13">
        <f t="shared" si="22"/>
        <v>0</v>
      </c>
    </row>
    <row r="313" spans="2:6" s="16" customFormat="1" x14ac:dyDescent="0.25">
      <c r="B313" s="9">
        <f>+IF(MAX(B$7:B312)=$F$2,"",B312+1)</f>
        <v>306</v>
      </c>
      <c r="C313" s="10">
        <f t="shared" si="23"/>
        <v>0</v>
      </c>
      <c r="D313" s="11">
        <f t="shared" si="20"/>
        <v>0</v>
      </c>
      <c r="E313" s="12">
        <f t="shared" si="21"/>
        <v>0</v>
      </c>
      <c r="F313" s="13">
        <f t="shared" si="22"/>
        <v>0</v>
      </c>
    </row>
    <row r="314" spans="2:6" s="16" customFormat="1" x14ac:dyDescent="0.25">
      <c r="B314" s="9">
        <f>+IF(MAX(B$7:B313)=$F$2,"",B313+1)</f>
        <v>307</v>
      </c>
      <c r="C314" s="10">
        <f t="shared" si="23"/>
        <v>0</v>
      </c>
      <c r="D314" s="11">
        <f t="shared" si="20"/>
        <v>0</v>
      </c>
      <c r="E314" s="12">
        <f t="shared" si="21"/>
        <v>0</v>
      </c>
      <c r="F314" s="13">
        <f t="shared" si="22"/>
        <v>0</v>
      </c>
    </row>
    <row r="315" spans="2:6" s="16" customFormat="1" x14ac:dyDescent="0.25">
      <c r="B315" s="9">
        <f>+IF(MAX(B$7:B314)=$F$2,"",B314+1)</f>
        <v>308</v>
      </c>
      <c r="C315" s="10">
        <f t="shared" si="23"/>
        <v>0</v>
      </c>
      <c r="D315" s="11">
        <f t="shared" si="20"/>
        <v>0</v>
      </c>
      <c r="E315" s="12">
        <f t="shared" si="21"/>
        <v>0</v>
      </c>
      <c r="F315" s="13">
        <f t="shared" si="22"/>
        <v>0</v>
      </c>
    </row>
    <row r="316" spans="2:6" s="16" customFormat="1" x14ac:dyDescent="0.25">
      <c r="B316" s="9">
        <f>+IF(MAX(B$7:B315)=$F$2,"",B315+1)</f>
        <v>309</v>
      </c>
      <c r="C316" s="10">
        <f t="shared" si="23"/>
        <v>0</v>
      </c>
      <c r="D316" s="11">
        <f t="shared" si="20"/>
        <v>0</v>
      </c>
      <c r="E316" s="12">
        <f t="shared" si="21"/>
        <v>0</v>
      </c>
      <c r="F316" s="13">
        <f t="shared" si="22"/>
        <v>0</v>
      </c>
    </row>
    <row r="317" spans="2:6" s="16" customFormat="1" x14ac:dyDescent="0.25">
      <c r="B317" s="9">
        <f>+IF(MAX(B$7:B316)=$F$2,"",B316+1)</f>
        <v>310</v>
      </c>
      <c r="C317" s="10">
        <f t="shared" si="23"/>
        <v>0</v>
      </c>
      <c r="D317" s="11">
        <f t="shared" si="20"/>
        <v>0</v>
      </c>
      <c r="E317" s="12">
        <f t="shared" si="21"/>
        <v>0</v>
      </c>
      <c r="F317" s="13">
        <f t="shared" si="22"/>
        <v>0</v>
      </c>
    </row>
    <row r="318" spans="2:6" s="16" customFormat="1" x14ac:dyDescent="0.25">
      <c r="B318" s="9">
        <f>+IF(MAX(B$7:B317)=$F$2,"",B317+1)</f>
        <v>311</v>
      </c>
      <c r="C318" s="10">
        <f t="shared" si="23"/>
        <v>0</v>
      </c>
      <c r="D318" s="11">
        <f t="shared" si="20"/>
        <v>0</v>
      </c>
      <c r="E318" s="12">
        <f t="shared" si="21"/>
        <v>0</v>
      </c>
      <c r="F318" s="13">
        <f t="shared" si="22"/>
        <v>0</v>
      </c>
    </row>
    <row r="319" spans="2:6" s="16" customFormat="1" x14ac:dyDescent="0.25">
      <c r="B319" s="9">
        <f>+IF(MAX(B$7:B318)=$F$2,"",B318+1)</f>
        <v>312</v>
      </c>
      <c r="C319" s="10">
        <f t="shared" si="23"/>
        <v>0</v>
      </c>
      <c r="D319" s="11">
        <f t="shared" si="20"/>
        <v>0</v>
      </c>
      <c r="E319" s="12">
        <f t="shared" si="21"/>
        <v>0</v>
      </c>
      <c r="F319" s="13">
        <f t="shared" si="22"/>
        <v>0</v>
      </c>
    </row>
    <row r="320" spans="2:6" s="16" customFormat="1" x14ac:dyDescent="0.25">
      <c r="B320" s="9">
        <f>+IF(MAX(B$7:B319)=$F$2,"",B319+1)</f>
        <v>313</v>
      </c>
      <c r="C320" s="10">
        <f t="shared" si="23"/>
        <v>0</v>
      </c>
      <c r="D320" s="11">
        <f t="shared" si="20"/>
        <v>0</v>
      </c>
      <c r="E320" s="12">
        <f t="shared" si="21"/>
        <v>0</v>
      </c>
      <c r="F320" s="13">
        <f t="shared" si="22"/>
        <v>0</v>
      </c>
    </row>
    <row r="321" spans="2:6" s="16" customFormat="1" x14ac:dyDescent="0.25">
      <c r="B321" s="9">
        <f>+IF(MAX(B$7:B320)=$F$2,"",B320+1)</f>
        <v>314</v>
      </c>
      <c r="C321" s="10">
        <f t="shared" si="23"/>
        <v>0</v>
      </c>
      <c r="D321" s="11">
        <f t="shared" si="20"/>
        <v>0</v>
      </c>
      <c r="E321" s="12">
        <f t="shared" si="21"/>
        <v>0</v>
      </c>
      <c r="F321" s="13">
        <f t="shared" si="22"/>
        <v>0</v>
      </c>
    </row>
    <row r="322" spans="2:6" s="16" customFormat="1" x14ac:dyDescent="0.25">
      <c r="B322" s="9">
        <f>+IF(MAX(B$7:B321)=$F$2,"",B321+1)</f>
        <v>315</v>
      </c>
      <c r="C322" s="10">
        <f t="shared" si="23"/>
        <v>0</v>
      </c>
      <c r="D322" s="11">
        <f t="shared" si="20"/>
        <v>0</v>
      </c>
      <c r="E322" s="12">
        <f t="shared" si="21"/>
        <v>0</v>
      </c>
      <c r="F322" s="13">
        <f t="shared" si="22"/>
        <v>0</v>
      </c>
    </row>
    <row r="323" spans="2:6" s="16" customFormat="1" x14ac:dyDescent="0.25">
      <c r="B323" s="9">
        <f>+IF(MAX(B$7:B322)=$F$2,"",B322+1)</f>
        <v>316</v>
      </c>
      <c r="C323" s="10">
        <f t="shared" si="23"/>
        <v>0</v>
      </c>
      <c r="D323" s="11">
        <f t="shared" si="20"/>
        <v>0</v>
      </c>
      <c r="E323" s="12">
        <f t="shared" si="21"/>
        <v>0</v>
      </c>
      <c r="F323" s="13">
        <f t="shared" si="22"/>
        <v>0</v>
      </c>
    </row>
    <row r="324" spans="2:6" s="16" customFormat="1" x14ac:dyDescent="0.25">
      <c r="B324" s="9">
        <f>+IF(MAX(B$7:B323)=$F$2,"",B323+1)</f>
        <v>317</v>
      </c>
      <c r="C324" s="10">
        <f t="shared" si="23"/>
        <v>0</v>
      </c>
      <c r="D324" s="11">
        <f t="shared" si="20"/>
        <v>0</v>
      </c>
      <c r="E324" s="12">
        <f t="shared" si="21"/>
        <v>0</v>
      </c>
      <c r="F324" s="13">
        <f t="shared" si="22"/>
        <v>0</v>
      </c>
    </row>
    <row r="325" spans="2:6" s="16" customFormat="1" x14ac:dyDescent="0.25">
      <c r="B325" s="9">
        <f>+IF(MAX(B$7:B324)=$F$2,"",B324+1)</f>
        <v>318</v>
      </c>
      <c r="C325" s="10">
        <f t="shared" si="23"/>
        <v>0</v>
      </c>
      <c r="D325" s="11">
        <f t="shared" si="20"/>
        <v>0</v>
      </c>
      <c r="E325" s="12">
        <f t="shared" si="21"/>
        <v>0</v>
      </c>
      <c r="F325" s="13">
        <f t="shared" si="22"/>
        <v>0</v>
      </c>
    </row>
    <row r="326" spans="2:6" s="16" customFormat="1" x14ac:dyDescent="0.25">
      <c r="B326" s="9">
        <f>+IF(MAX(B$7:B325)=$F$2,"",B325+1)</f>
        <v>319</v>
      </c>
      <c r="C326" s="10">
        <f t="shared" si="23"/>
        <v>0</v>
      </c>
      <c r="D326" s="11">
        <f t="shared" si="20"/>
        <v>0</v>
      </c>
      <c r="E326" s="12">
        <f t="shared" si="21"/>
        <v>0</v>
      </c>
      <c r="F326" s="13">
        <f t="shared" si="22"/>
        <v>0</v>
      </c>
    </row>
    <row r="327" spans="2:6" s="16" customFormat="1" x14ac:dyDescent="0.25">
      <c r="B327" s="9">
        <f>+IF(MAX(B$7:B326)=$F$2,"",B326+1)</f>
        <v>320</v>
      </c>
      <c r="C327" s="10">
        <f t="shared" si="23"/>
        <v>0</v>
      </c>
      <c r="D327" s="11">
        <f t="shared" si="20"/>
        <v>0</v>
      </c>
      <c r="E327" s="12">
        <f t="shared" si="21"/>
        <v>0</v>
      </c>
      <c r="F327" s="13">
        <f t="shared" si="22"/>
        <v>0</v>
      </c>
    </row>
    <row r="328" spans="2:6" s="16" customFormat="1" x14ac:dyDescent="0.25">
      <c r="B328" s="9">
        <f>+IF(MAX(B$7:B327)=$F$2,"",B327+1)</f>
        <v>321</v>
      </c>
      <c r="C328" s="10">
        <f t="shared" si="23"/>
        <v>0</v>
      </c>
      <c r="D328" s="11">
        <f t="shared" si="20"/>
        <v>0</v>
      </c>
      <c r="E328" s="12">
        <f t="shared" si="21"/>
        <v>0</v>
      </c>
      <c r="F328" s="13">
        <f t="shared" si="22"/>
        <v>0</v>
      </c>
    </row>
    <row r="329" spans="2:6" s="16" customFormat="1" x14ac:dyDescent="0.25">
      <c r="B329" s="9">
        <f>+IF(MAX(B$7:B328)=$F$2,"",B328+1)</f>
        <v>322</v>
      </c>
      <c r="C329" s="10">
        <f t="shared" si="23"/>
        <v>0</v>
      </c>
      <c r="D329" s="11">
        <f t="shared" si="20"/>
        <v>0</v>
      </c>
      <c r="E329" s="12">
        <f t="shared" si="21"/>
        <v>0</v>
      </c>
      <c r="F329" s="13">
        <f t="shared" si="22"/>
        <v>0</v>
      </c>
    </row>
    <row r="330" spans="2:6" s="16" customFormat="1" x14ac:dyDescent="0.25">
      <c r="B330" s="9">
        <f>+IF(MAX(B$7:B329)=$F$2,"",B329+1)</f>
        <v>323</v>
      </c>
      <c r="C330" s="10">
        <f t="shared" si="23"/>
        <v>0</v>
      </c>
      <c r="D330" s="11">
        <f t="shared" si="20"/>
        <v>0</v>
      </c>
      <c r="E330" s="12">
        <f t="shared" si="21"/>
        <v>0</v>
      </c>
      <c r="F330" s="13">
        <f t="shared" si="22"/>
        <v>0</v>
      </c>
    </row>
    <row r="331" spans="2:6" s="16" customFormat="1" x14ac:dyDescent="0.25">
      <c r="B331" s="9">
        <f>+IF(MAX(B$7:B330)=$F$2,"",B330+1)</f>
        <v>324</v>
      </c>
      <c r="C331" s="10">
        <f t="shared" si="23"/>
        <v>0</v>
      </c>
      <c r="D331" s="11">
        <f t="shared" si="20"/>
        <v>0</v>
      </c>
      <c r="E331" s="12">
        <f t="shared" si="21"/>
        <v>0</v>
      </c>
      <c r="F331" s="13">
        <f t="shared" si="22"/>
        <v>0</v>
      </c>
    </row>
    <row r="332" spans="2:6" s="16" customFormat="1" x14ac:dyDescent="0.25">
      <c r="B332" s="9">
        <f>+IF(MAX(B$7:B331)=$F$2,"",B331+1)</f>
        <v>325</v>
      </c>
      <c r="C332" s="10">
        <f t="shared" si="23"/>
        <v>0</v>
      </c>
      <c r="D332" s="11">
        <f t="shared" si="20"/>
        <v>0</v>
      </c>
      <c r="E332" s="12">
        <f t="shared" si="21"/>
        <v>0</v>
      </c>
      <c r="F332" s="13">
        <f t="shared" si="22"/>
        <v>0</v>
      </c>
    </row>
    <row r="333" spans="2:6" s="16" customFormat="1" x14ac:dyDescent="0.25">
      <c r="B333" s="9">
        <f>+IF(MAX(B$7:B332)=$F$2,"",B332+1)</f>
        <v>326</v>
      </c>
      <c r="C333" s="10">
        <f t="shared" si="23"/>
        <v>0</v>
      </c>
      <c r="D333" s="11">
        <f t="shared" si="20"/>
        <v>0</v>
      </c>
      <c r="E333" s="12">
        <f t="shared" si="21"/>
        <v>0</v>
      </c>
      <c r="F333" s="13">
        <f t="shared" si="22"/>
        <v>0</v>
      </c>
    </row>
    <row r="334" spans="2:6" s="16" customFormat="1" x14ac:dyDescent="0.25">
      <c r="B334" s="9">
        <f>+IF(MAX(B$7:B333)=$F$2,"",B333+1)</f>
        <v>327</v>
      </c>
      <c r="C334" s="10">
        <f t="shared" si="23"/>
        <v>0</v>
      </c>
      <c r="D334" s="11">
        <f t="shared" si="20"/>
        <v>0</v>
      </c>
      <c r="E334" s="12">
        <f t="shared" si="21"/>
        <v>0</v>
      </c>
      <c r="F334" s="13">
        <f t="shared" si="22"/>
        <v>0</v>
      </c>
    </row>
    <row r="335" spans="2:6" s="16" customFormat="1" x14ac:dyDescent="0.25">
      <c r="B335" s="9">
        <f>+IF(MAX(B$7:B334)=$F$2,"",B334+1)</f>
        <v>328</v>
      </c>
      <c r="C335" s="10">
        <f t="shared" si="23"/>
        <v>0</v>
      </c>
      <c r="D335" s="11">
        <f t="shared" si="20"/>
        <v>0</v>
      </c>
      <c r="E335" s="12">
        <f t="shared" si="21"/>
        <v>0</v>
      </c>
      <c r="F335" s="13">
        <f t="shared" si="22"/>
        <v>0</v>
      </c>
    </row>
    <row r="336" spans="2:6" s="16" customFormat="1" x14ac:dyDescent="0.25">
      <c r="B336" s="9">
        <f>+IF(MAX(B$7:B335)=$F$2,"",B335+1)</f>
        <v>329</v>
      </c>
      <c r="C336" s="10">
        <f t="shared" si="23"/>
        <v>0</v>
      </c>
      <c r="D336" s="11">
        <f t="shared" si="20"/>
        <v>0</v>
      </c>
      <c r="E336" s="12">
        <f t="shared" si="21"/>
        <v>0</v>
      </c>
      <c r="F336" s="13">
        <f t="shared" si="22"/>
        <v>0</v>
      </c>
    </row>
    <row r="337" spans="2:6" s="16" customFormat="1" x14ac:dyDescent="0.25">
      <c r="B337" s="9">
        <f>+IF(MAX(B$7:B336)=$F$2,"",B336+1)</f>
        <v>330</v>
      </c>
      <c r="C337" s="10">
        <f t="shared" si="23"/>
        <v>0</v>
      </c>
      <c r="D337" s="11">
        <f t="shared" si="20"/>
        <v>0</v>
      </c>
      <c r="E337" s="12">
        <f t="shared" si="21"/>
        <v>0</v>
      </c>
      <c r="F337" s="13">
        <f t="shared" si="22"/>
        <v>0</v>
      </c>
    </row>
    <row r="338" spans="2:6" s="16" customFormat="1" x14ac:dyDescent="0.25">
      <c r="B338" s="9">
        <f>+IF(MAX(B$7:B337)=$F$2,"",B337+1)</f>
        <v>331</v>
      </c>
      <c r="C338" s="10">
        <f t="shared" si="23"/>
        <v>0</v>
      </c>
      <c r="D338" s="11">
        <f t="shared" si="20"/>
        <v>0</v>
      </c>
      <c r="E338" s="12">
        <f t="shared" si="21"/>
        <v>0</v>
      </c>
      <c r="F338" s="13">
        <f t="shared" si="22"/>
        <v>0</v>
      </c>
    </row>
    <row r="339" spans="2:6" s="16" customFormat="1" x14ac:dyDescent="0.25">
      <c r="B339" s="9">
        <f>+IF(MAX(B$7:B338)=$F$2,"",B338+1)</f>
        <v>332</v>
      </c>
      <c r="C339" s="10">
        <f t="shared" si="23"/>
        <v>0</v>
      </c>
      <c r="D339" s="11">
        <f t="shared" si="20"/>
        <v>0</v>
      </c>
      <c r="E339" s="12">
        <f t="shared" si="21"/>
        <v>0</v>
      </c>
      <c r="F339" s="13">
        <f t="shared" si="22"/>
        <v>0</v>
      </c>
    </row>
    <row r="340" spans="2:6" s="16" customFormat="1" x14ac:dyDescent="0.25">
      <c r="B340" s="9">
        <f>+IF(MAX(B$7:B339)=$F$2,"",B339+1)</f>
        <v>333</v>
      </c>
      <c r="C340" s="10">
        <f t="shared" si="23"/>
        <v>0</v>
      </c>
      <c r="D340" s="11">
        <f t="shared" si="20"/>
        <v>0</v>
      </c>
      <c r="E340" s="12">
        <f t="shared" si="21"/>
        <v>0</v>
      </c>
      <c r="F340" s="13">
        <f t="shared" si="22"/>
        <v>0</v>
      </c>
    </row>
    <row r="341" spans="2:6" s="16" customFormat="1" x14ac:dyDescent="0.25">
      <c r="B341" s="9">
        <f>+IF(MAX(B$7:B340)=$F$2,"",B340+1)</f>
        <v>334</v>
      </c>
      <c r="C341" s="10">
        <f t="shared" si="23"/>
        <v>0</v>
      </c>
      <c r="D341" s="11">
        <f t="shared" si="20"/>
        <v>0</v>
      </c>
      <c r="E341" s="12">
        <f t="shared" si="21"/>
        <v>0</v>
      </c>
      <c r="F341" s="13">
        <f t="shared" si="22"/>
        <v>0</v>
      </c>
    </row>
    <row r="342" spans="2:6" s="16" customFormat="1" x14ac:dyDescent="0.25">
      <c r="B342" s="9">
        <f>+IF(MAX(B$7:B341)=$F$2,"",B341+1)</f>
        <v>335</v>
      </c>
      <c r="C342" s="10">
        <f t="shared" si="23"/>
        <v>0</v>
      </c>
      <c r="D342" s="11">
        <f t="shared" si="20"/>
        <v>0</v>
      </c>
      <c r="E342" s="12">
        <f t="shared" si="21"/>
        <v>0</v>
      </c>
      <c r="F342" s="13">
        <f t="shared" si="22"/>
        <v>0</v>
      </c>
    </row>
    <row r="343" spans="2:6" s="16" customFormat="1" x14ac:dyDescent="0.25">
      <c r="B343" s="9">
        <f>+IF(MAX(B$7:B342)=$F$2,"",B342+1)</f>
        <v>336</v>
      </c>
      <c r="C343" s="10">
        <f t="shared" si="23"/>
        <v>0</v>
      </c>
      <c r="D343" s="11">
        <f t="shared" si="20"/>
        <v>0</v>
      </c>
      <c r="E343" s="12">
        <f t="shared" si="21"/>
        <v>0</v>
      </c>
      <c r="F343" s="13">
        <f t="shared" si="22"/>
        <v>0</v>
      </c>
    </row>
    <row r="344" spans="2:6" s="16" customFormat="1" x14ac:dyDescent="0.25">
      <c r="B344" s="9">
        <f>+IF(MAX(B$7:B343)=$F$2,"",B343+1)</f>
        <v>337</v>
      </c>
      <c r="C344" s="10">
        <f t="shared" si="23"/>
        <v>0</v>
      </c>
      <c r="D344" s="11">
        <f t="shared" si="20"/>
        <v>0</v>
      </c>
      <c r="E344" s="12">
        <f t="shared" si="21"/>
        <v>0</v>
      </c>
      <c r="F344" s="13">
        <f t="shared" si="22"/>
        <v>0</v>
      </c>
    </row>
    <row r="345" spans="2:6" s="16" customFormat="1" x14ac:dyDescent="0.25">
      <c r="B345" s="9">
        <f>+IF(MAX(B$7:B344)=$F$2,"",B344+1)</f>
        <v>338</v>
      </c>
      <c r="C345" s="10">
        <f t="shared" si="23"/>
        <v>0</v>
      </c>
      <c r="D345" s="11">
        <f t="shared" si="20"/>
        <v>0</v>
      </c>
      <c r="E345" s="12">
        <f t="shared" si="21"/>
        <v>0</v>
      </c>
      <c r="F345" s="13">
        <f t="shared" si="22"/>
        <v>0</v>
      </c>
    </row>
    <row r="346" spans="2:6" s="16" customFormat="1" x14ac:dyDescent="0.25">
      <c r="B346" s="9">
        <f>+IF(MAX(B$7:B345)=$F$2,"",B345+1)</f>
        <v>339</v>
      </c>
      <c r="C346" s="10">
        <f t="shared" si="23"/>
        <v>0</v>
      </c>
      <c r="D346" s="11">
        <f t="shared" si="20"/>
        <v>0</v>
      </c>
      <c r="E346" s="12">
        <f t="shared" si="21"/>
        <v>0</v>
      </c>
      <c r="F346" s="13">
        <f t="shared" si="22"/>
        <v>0</v>
      </c>
    </row>
    <row r="347" spans="2:6" s="16" customFormat="1" x14ac:dyDescent="0.25">
      <c r="B347" s="9">
        <f>+IF(MAX(B$7:B346)=$F$2,"",B346+1)</f>
        <v>340</v>
      </c>
      <c r="C347" s="10">
        <f t="shared" si="23"/>
        <v>0</v>
      </c>
      <c r="D347" s="11">
        <f t="shared" si="20"/>
        <v>0</v>
      </c>
      <c r="E347" s="12">
        <f t="shared" si="21"/>
        <v>0</v>
      </c>
      <c r="F347" s="13">
        <f t="shared" si="22"/>
        <v>0</v>
      </c>
    </row>
    <row r="348" spans="2:6" s="16" customFormat="1" x14ac:dyDescent="0.25">
      <c r="B348" s="9">
        <f>+IF(MAX(B$7:B347)=$F$2,"",B347+1)</f>
        <v>341</v>
      </c>
      <c r="C348" s="10">
        <f t="shared" si="23"/>
        <v>0</v>
      </c>
      <c r="D348" s="11">
        <f t="shared" si="20"/>
        <v>0</v>
      </c>
      <c r="E348" s="12">
        <f t="shared" si="21"/>
        <v>0</v>
      </c>
      <c r="F348" s="13">
        <f t="shared" si="22"/>
        <v>0</v>
      </c>
    </row>
    <row r="349" spans="2:6" s="16" customFormat="1" x14ac:dyDescent="0.25">
      <c r="B349" s="9">
        <f>+IF(MAX(B$7:B348)=$F$2,"",B348+1)</f>
        <v>342</v>
      </c>
      <c r="C349" s="10">
        <f t="shared" si="23"/>
        <v>0</v>
      </c>
      <c r="D349" s="11">
        <f t="shared" si="20"/>
        <v>0</v>
      </c>
      <c r="E349" s="12">
        <f t="shared" si="21"/>
        <v>0</v>
      </c>
      <c r="F349" s="13">
        <f t="shared" si="22"/>
        <v>0</v>
      </c>
    </row>
    <row r="350" spans="2:6" s="16" customFormat="1" x14ac:dyDescent="0.25">
      <c r="B350" s="9">
        <f>+IF(MAX(B$7:B349)=$F$2,"",B349+1)</f>
        <v>343</v>
      </c>
      <c r="C350" s="10">
        <f t="shared" si="23"/>
        <v>0</v>
      </c>
      <c r="D350" s="11">
        <f t="shared" si="20"/>
        <v>0</v>
      </c>
      <c r="E350" s="12">
        <f t="shared" si="21"/>
        <v>0</v>
      </c>
      <c r="F350" s="13">
        <f t="shared" si="22"/>
        <v>0</v>
      </c>
    </row>
    <row r="351" spans="2:6" s="16" customFormat="1" x14ac:dyDescent="0.25">
      <c r="B351" s="9">
        <f>+IF(MAX(B$7:B350)=$F$2,"",B350+1)</f>
        <v>344</v>
      </c>
      <c r="C351" s="10">
        <f t="shared" si="23"/>
        <v>0</v>
      </c>
      <c r="D351" s="11">
        <f t="shared" si="20"/>
        <v>0</v>
      </c>
      <c r="E351" s="12">
        <f t="shared" si="21"/>
        <v>0</v>
      </c>
      <c r="F351" s="13">
        <f t="shared" si="22"/>
        <v>0</v>
      </c>
    </row>
    <row r="352" spans="2:6" s="16" customFormat="1" x14ac:dyDescent="0.25">
      <c r="B352" s="9">
        <f>+IF(MAX(B$7:B351)=$F$2,"",B351+1)</f>
        <v>345</v>
      </c>
      <c r="C352" s="10">
        <f t="shared" si="23"/>
        <v>0</v>
      </c>
      <c r="D352" s="11">
        <f t="shared" si="20"/>
        <v>0</v>
      </c>
      <c r="E352" s="12">
        <f t="shared" si="21"/>
        <v>0</v>
      </c>
      <c r="F352" s="13">
        <f t="shared" si="22"/>
        <v>0</v>
      </c>
    </row>
    <row r="353" spans="2:6" s="16" customFormat="1" x14ac:dyDescent="0.25">
      <c r="B353" s="9">
        <f>+IF(MAX(B$7:B352)=$F$2,"",B352+1)</f>
        <v>346</v>
      </c>
      <c r="C353" s="10">
        <f t="shared" si="23"/>
        <v>0</v>
      </c>
      <c r="D353" s="11">
        <f t="shared" si="20"/>
        <v>0</v>
      </c>
      <c r="E353" s="12">
        <f t="shared" si="21"/>
        <v>0</v>
      </c>
      <c r="F353" s="13">
        <f t="shared" si="22"/>
        <v>0</v>
      </c>
    </row>
    <row r="354" spans="2:6" s="16" customFormat="1" x14ac:dyDescent="0.25">
      <c r="B354" s="9">
        <f>+IF(MAX(B$7:B353)=$F$2,"",B353+1)</f>
        <v>347</v>
      </c>
      <c r="C354" s="10">
        <f t="shared" si="23"/>
        <v>0</v>
      </c>
      <c r="D354" s="11">
        <f t="shared" si="20"/>
        <v>0</v>
      </c>
      <c r="E354" s="12">
        <f t="shared" si="21"/>
        <v>0</v>
      </c>
      <c r="F354" s="13">
        <f t="shared" si="22"/>
        <v>0</v>
      </c>
    </row>
    <row r="355" spans="2:6" s="16" customFormat="1" x14ac:dyDescent="0.25">
      <c r="B355" s="9">
        <f>+IF(MAX(B$7:B354)=$F$2,"",B354+1)</f>
        <v>348</v>
      </c>
      <c r="C355" s="10">
        <f t="shared" si="23"/>
        <v>0</v>
      </c>
      <c r="D355" s="11">
        <f t="shared" si="20"/>
        <v>0</v>
      </c>
      <c r="E355" s="12">
        <f t="shared" si="21"/>
        <v>0</v>
      </c>
      <c r="F355" s="13">
        <f t="shared" si="22"/>
        <v>0</v>
      </c>
    </row>
    <row r="356" spans="2:6" s="16" customFormat="1" x14ac:dyDescent="0.25">
      <c r="B356" s="9">
        <f>+IF(MAX(B$7:B355)=$F$2,"",B355+1)</f>
        <v>349</v>
      </c>
      <c r="C356" s="10">
        <f t="shared" si="23"/>
        <v>0</v>
      </c>
      <c r="D356" s="11">
        <f t="shared" si="20"/>
        <v>0</v>
      </c>
      <c r="E356" s="12">
        <f t="shared" si="21"/>
        <v>0</v>
      </c>
      <c r="F356" s="13">
        <f t="shared" si="22"/>
        <v>0</v>
      </c>
    </row>
    <row r="357" spans="2:6" s="16" customFormat="1" x14ac:dyDescent="0.25">
      <c r="B357" s="9">
        <f>+IF(MAX(B$7:B356)=$F$2,"",B356+1)</f>
        <v>350</v>
      </c>
      <c r="C357" s="10">
        <f t="shared" si="23"/>
        <v>0</v>
      </c>
      <c r="D357" s="11">
        <f t="shared" si="20"/>
        <v>0</v>
      </c>
      <c r="E357" s="12">
        <f t="shared" si="21"/>
        <v>0</v>
      </c>
      <c r="F357" s="13">
        <f t="shared" si="22"/>
        <v>0</v>
      </c>
    </row>
    <row r="358" spans="2:6" s="16" customFormat="1" x14ac:dyDescent="0.25">
      <c r="B358" s="9">
        <f>+IF(MAX(B$7:B357)=$F$2,"",B357+1)</f>
        <v>351</v>
      </c>
      <c r="C358" s="10">
        <f t="shared" si="23"/>
        <v>0</v>
      </c>
      <c r="D358" s="11">
        <f t="shared" si="20"/>
        <v>0</v>
      </c>
      <c r="E358" s="12">
        <f t="shared" si="21"/>
        <v>0</v>
      </c>
      <c r="F358" s="13">
        <f t="shared" si="22"/>
        <v>0</v>
      </c>
    </row>
    <row r="359" spans="2:6" s="16" customFormat="1" x14ac:dyDescent="0.25">
      <c r="B359" s="9">
        <f>+IF(MAX(B$7:B358)=$F$2,"",B358+1)</f>
        <v>352</v>
      </c>
      <c r="C359" s="10">
        <f t="shared" si="23"/>
        <v>0</v>
      </c>
      <c r="D359" s="11">
        <f t="shared" si="20"/>
        <v>0</v>
      </c>
      <c r="E359" s="12">
        <f t="shared" si="21"/>
        <v>0</v>
      </c>
      <c r="F359" s="13">
        <f t="shared" si="22"/>
        <v>0</v>
      </c>
    </row>
    <row r="360" spans="2:6" s="16" customFormat="1" x14ac:dyDescent="0.25">
      <c r="B360" s="9">
        <f>+IF(MAX(B$7:B359)=$F$2,"",B359+1)</f>
        <v>353</v>
      </c>
      <c r="C360" s="10">
        <f t="shared" si="23"/>
        <v>0</v>
      </c>
      <c r="D360" s="11">
        <f t="shared" si="20"/>
        <v>0</v>
      </c>
      <c r="E360" s="12">
        <f t="shared" si="21"/>
        <v>0</v>
      </c>
      <c r="F360" s="13">
        <f t="shared" si="22"/>
        <v>0</v>
      </c>
    </row>
    <row r="361" spans="2:6" s="16" customFormat="1" x14ac:dyDescent="0.25">
      <c r="B361" s="9">
        <f>+IF(MAX(B$7:B360)=$F$2,"",B360+1)</f>
        <v>354</v>
      </c>
      <c r="C361" s="10">
        <f t="shared" si="23"/>
        <v>0</v>
      </c>
      <c r="D361" s="11">
        <f t="shared" si="20"/>
        <v>0</v>
      </c>
      <c r="E361" s="12">
        <f t="shared" si="21"/>
        <v>0</v>
      </c>
      <c r="F361" s="13">
        <f t="shared" si="22"/>
        <v>0</v>
      </c>
    </row>
    <row r="362" spans="2:6" s="16" customFormat="1" x14ac:dyDescent="0.25">
      <c r="B362" s="9">
        <f>+IF(MAX(B$7:B361)=$F$2,"",B361+1)</f>
        <v>355</v>
      </c>
      <c r="C362" s="10">
        <f t="shared" si="23"/>
        <v>0</v>
      </c>
      <c r="D362" s="11">
        <f t="shared" si="20"/>
        <v>0</v>
      </c>
      <c r="E362" s="12">
        <f t="shared" si="21"/>
        <v>0</v>
      </c>
      <c r="F362" s="13">
        <f t="shared" si="22"/>
        <v>0</v>
      </c>
    </row>
    <row r="363" spans="2:6" s="16" customFormat="1" x14ac:dyDescent="0.25">
      <c r="B363" s="9">
        <f>+IF(MAX(B$7:B362)=$F$2,"",B362+1)</f>
        <v>356</v>
      </c>
      <c r="C363" s="10">
        <f t="shared" si="23"/>
        <v>0</v>
      </c>
      <c r="D363" s="11">
        <f t="shared" si="20"/>
        <v>0</v>
      </c>
      <c r="E363" s="12">
        <f t="shared" si="21"/>
        <v>0</v>
      </c>
      <c r="F363" s="13">
        <f t="shared" si="22"/>
        <v>0</v>
      </c>
    </row>
    <row r="364" spans="2:6" s="16" customFormat="1" x14ac:dyDescent="0.25">
      <c r="B364" s="9">
        <f>+IF(MAX(B$7:B363)=$F$2,"",B363+1)</f>
        <v>357</v>
      </c>
      <c r="C364" s="10">
        <f t="shared" si="23"/>
        <v>0</v>
      </c>
      <c r="D364" s="11">
        <f t="shared" si="20"/>
        <v>0</v>
      </c>
      <c r="E364" s="12">
        <f t="shared" si="21"/>
        <v>0</v>
      </c>
      <c r="F364" s="13">
        <f t="shared" si="22"/>
        <v>0</v>
      </c>
    </row>
    <row r="365" spans="2:6" s="16" customFormat="1" x14ac:dyDescent="0.25">
      <c r="B365" s="9">
        <f>+IF(MAX(B$7:B364)=$F$2,"",B364+1)</f>
        <v>358</v>
      </c>
      <c r="C365" s="10">
        <f t="shared" si="23"/>
        <v>0</v>
      </c>
      <c r="D365" s="11">
        <f t="shared" si="20"/>
        <v>0</v>
      </c>
      <c r="E365" s="12">
        <f t="shared" si="21"/>
        <v>0</v>
      </c>
      <c r="F365" s="13">
        <f t="shared" si="22"/>
        <v>0</v>
      </c>
    </row>
    <row r="366" spans="2:6" s="16" customFormat="1" x14ac:dyDescent="0.25">
      <c r="B366" s="9">
        <f>+IF(MAX(B$7:B365)=$F$2,"",B365+1)</f>
        <v>359</v>
      </c>
      <c r="C366" s="10">
        <f t="shared" si="23"/>
        <v>0</v>
      </c>
      <c r="D366" s="11">
        <f t="shared" si="20"/>
        <v>0</v>
      </c>
      <c r="E366" s="12">
        <f t="shared" si="21"/>
        <v>0</v>
      </c>
      <c r="F366" s="13">
        <f t="shared" si="22"/>
        <v>0</v>
      </c>
    </row>
    <row r="367" spans="2:6" s="16" customFormat="1" x14ac:dyDescent="0.25">
      <c r="B367" s="9">
        <f>+IF(MAX(B$7:B366)=$F$2,"",B366+1)</f>
        <v>360</v>
      </c>
      <c r="C367" s="10">
        <f t="shared" si="23"/>
        <v>0</v>
      </c>
      <c r="D367" s="11">
        <f t="shared" si="20"/>
        <v>0</v>
      </c>
      <c r="E367" s="12">
        <f t="shared" si="21"/>
        <v>0</v>
      </c>
      <c r="F367" s="13">
        <f t="shared" si="22"/>
        <v>0</v>
      </c>
    </row>
    <row r="368" spans="2:6" s="16" customFormat="1" x14ac:dyDescent="0.25">
      <c r="B368" s="9">
        <f>+IF(MAX(B$7:B367)=$F$2,"",B367+1)</f>
        <v>361</v>
      </c>
      <c r="C368" s="10">
        <f t="shared" si="23"/>
        <v>0</v>
      </c>
      <c r="D368" s="11">
        <f t="shared" ref="D368:D431" si="24">+IF(B368="","",IF(B368&gt;$F$2,0,IF(B368=$F$2,C367,IF($E$609="francese",F368-E368,$C$7/$F$2))))</f>
        <v>0</v>
      </c>
      <c r="E368" s="12">
        <f t="shared" ref="E368:E431" si="25">+IF(B368="","",ROUND(C367*$D$4/$D$3,2))</f>
        <v>0</v>
      </c>
      <c r="F368" s="13">
        <f t="shared" ref="F368:F431" si="26">IF(B368="","",IF(B368&gt;$F$2,0,IF($E$609="francese",-PMT($D$4/$D$3,$F$2,$C$7,0,0),D368+E368)))</f>
        <v>0</v>
      </c>
    </row>
    <row r="369" spans="2:6" s="16" customFormat="1" x14ac:dyDescent="0.25">
      <c r="B369" s="9">
        <f>+IF(MAX(B$7:B368)=$F$2,"",B368+1)</f>
        <v>362</v>
      </c>
      <c r="C369" s="10">
        <f t="shared" ref="C369:C432" si="27">+IF(B369="","",C368-D369)</f>
        <v>0</v>
      </c>
      <c r="D369" s="11">
        <f t="shared" si="24"/>
        <v>0</v>
      </c>
      <c r="E369" s="12">
        <f t="shared" si="25"/>
        <v>0</v>
      </c>
      <c r="F369" s="13">
        <f t="shared" si="26"/>
        <v>0</v>
      </c>
    </row>
    <row r="370" spans="2:6" s="16" customFormat="1" x14ac:dyDescent="0.25">
      <c r="B370" s="9">
        <f>+IF(MAX(B$7:B369)=$F$2,"",B369+1)</f>
        <v>363</v>
      </c>
      <c r="C370" s="10">
        <f t="shared" si="27"/>
        <v>0</v>
      </c>
      <c r="D370" s="11">
        <f t="shared" si="24"/>
        <v>0</v>
      </c>
      <c r="E370" s="12">
        <f t="shared" si="25"/>
        <v>0</v>
      </c>
      <c r="F370" s="13">
        <f t="shared" si="26"/>
        <v>0</v>
      </c>
    </row>
    <row r="371" spans="2:6" s="16" customFormat="1" x14ac:dyDescent="0.25">
      <c r="B371" s="9">
        <f>+IF(MAX(B$7:B370)=$F$2,"",B370+1)</f>
        <v>364</v>
      </c>
      <c r="C371" s="10">
        <f t="shared" si="27"/>
        <v>0</v>
      </c>
      <c r="D371" s="11">
        <f t="shared" si="24"/>
        <v>0</v>
      </c>
      <c r="E371" s="12">
        <f t="shared" si="25"/>
        <v>0</v>
      </c>
      <c r="F371" s="13">
        <f t="shared" si="26"/>
        <v>0</v>
      </c>
    </row>
    <row r="372" spans="2:6" s="16" customFormat="1" x14ac:dyDescent="0.25">
      <c r="B372" s="9">
        <f>+IF(MAX(B$7:B371)=$F$2,"",B371+1)</f>
        <v>365</v>
      </c>
      <c r="C372" s="10">
        <f t="shared" si="27"/>
        <v>0</v>
      </c>
      <c r="D372" s="11">
        <f t="shared" si="24"/>
        <v>0</v>
      </c>
      <c r="E372" s="12">
        <f t="shared" si="25"/>
        <v>0</v>
      </c>
      <c r="F372" s="13">
        <f t="shared" si="26"/>
        <v>0</v>
      </c>
    </row>
    <row r="373" spans="2:6" s="16" customFormat="1" x14ac:dyDescent="0.25">
      <c r="B373" s="9">
        <f>+IF(MAX(B$7:B372)=$F$2,"",B372+1)</f>
        <v>366</v>
      </c>
      <c r="C373" s="10">
        <f t="shared" si="27"/>
        <v>0</v>
      </c>
      <c r="D373" s="11">
        <f t="shared" si="24"/>
        <v>0</v>
      </c>
      <c r="E373" s="12">
        <f t="shared" si="25"/>
        <v>0</v>
      </c>
      <c r="F373" s="13">
        <f t="shared" si="26"/>
        <v>0</v>
      </c>
    </row>
    <row r="374" spans="2:6" s="16" customFormat="1" x14ac:dyDescent="0.25">
      <c r="B374" s="9">
        <f>+IF(MAX(B$7:B373)=$F$2,"",B373+1)</f>
        <v>367</v>
      </c>
      <c r="C374" s="10">
        <f t="shared" si="27"/>
        <v>0</v>
      </c>
      <c r="D374" s="11">
        <f t="shared" si="24"/>
        <v>0</v>
      </c>
      <c r="E374" s="12">
        <f t="shared" si="25"/>
        <v>0</v>
      </c>
      <c r="F374" s="13">
        <f t="shared" si="26"/>
        <v>0</v>
      </c>
    </row>
    <row r="375" spans="2:6" s="16" customFormat="1" x14ac:dyDescent="0.25">
      <c r="B375" s="9">
        <f>+IF(MAX(B$7:B374)=$F$2,"",B374+1)</f>
        <v>368</v>
      </c>
      <c r="C375" s="10">
        <f t="shared" si="27"/>
        <v>0</v>
      </c>
      <c r="D375" s="11">
        <f t="shared" si="24"/>
        <v>0</v>
      </c>
      <c r="E375" s="12">
        <f t="shared" si="25"/>
        <v>0</v>
      </c>
      <c r="F375" s="13">
        <f t="shared" si="26"/>
        <v>0</v>
      </c>
    </row>
    <row r="376" spans="2:6" s="16" customFormat="1" x14ac:dyDescent="0.25">
      <c r="B376" s="9">
        <f>+IF(MAX(B$7:B375)=$F$2,"",B375+1)</f>
        <v>369</v>
      </c>
      <c r="C376" s="10">
        <f t="shared" si="27"/>
        <v>0</v>
      </c>
      <c r="D376" s="11">
        <f t="shared" si="24"/>
        <v>0</v>
      </c>
      <c r="E376" s="12">
        <f t="shared" si="25"/>
        <v>0</v>
      </c>
      <c r="F376" s="13">
        <f t="shared" si="26"/>
        <v>0</v>
      </c>
    </row>
    <row r="377" spans="2:6" s="16" customFormat="1" x14ac:dyDescent="0.25">
      <c r="B377" s="9">
        <f>+IF(MAX(B$7:B376)=$F$2,"",B376+1)</f>
        <v>370</v>
      </c>
      <c r="C377" s="10">
        <f t="shared" si="27"/>
        <v>0</v>
      </c>
      <c r="D377" s="11">
        <f t="shared" si="24"/>
        <v>0</v>
      </c>
      <c r="E377" s="12">
        <f t="shared" si="25"/>
        <v>0</v>
      </c>
      <c r="F377" s="13">
        <f t="shared" si="26"/>
        <v>0</v>
      </c>
    </row>
    <row r="378" spans="2:6" s="16" customFormat="1" x14ac:dyDescent="0.25">
      <c r="B378" s="9">
        <f>+IF(MAX(B$7:B377)=$F$2,"",B377+1)</f>
        <v>371</v>
      </c>
      <c r="C378" s="10">
        <f t="shared" si="27"/>
        <v>0</v>
      </c>
      <c r="D378" s="11">
        <f t="shared" si="24"/>
        <v>0</v>
      </c>
      <c r="E378" s="12">
        <f t="shared" si="25"/>
        <v>0</v>
      </c>
      <c r="F378" s="13">
        <f t="shared" si="26"/>
        <v>0</v>
      </c>
    </row>
    <row r="379" spans="2:6" s="16" customFormat="1" x14ac:dyDescent="0.25">
      <c r="B379" s="9">
        <f>+IF(MAX(B$7:B378)=$F$2,"",B378+1)</f>
        <v>372</v>
      </c>
      <c r="C379" s="10">
        <f t="shared" si="27"/>
        <v>0</v>
      </c>
      <c r="D379" s="11">
        <f t="shared" si="24"/>
        <v>0</v>
      </c>
      <c r="E379" s="12">
        <f t="shared" si="25"/>
        <v>0</v>
      </c>
      <c r="F379" s="13">
        <f t="shared" si="26"/>
        <v>0</v>
      </c>
    </row>
    <row r="380" spans="2:6" s="16" customFormat="1" x14ac:dyDescent="0.25">
      <c r="B380" s="9">
        <f>+IF(MAX(B$7:B379)=$F$2,"",B379+1)</f>
        <v>373</v>
      </c>
      <c r="C380" s="10">
        <f t="shared" si="27"/>
        <v>0</v>
      </c>
      <c r="D380" s="11">
        <f t="shared" si="24"/>
        <v>0</v>
      </c>
      <c r="E380" s="12">
        <f t="shared" si="25"/>
        <v>0</v>
      </c>
      <c r="F380" s="13">
        <f t="shared" si="26"/>
        <v>0</v>
      </c>
    </row>
    <row r="381" spans="2:6" s="16" customFormat="1" x14ac:dyDescent="0.25">
      <c r="B381" s="9">
        <f>+IF(MAX(B$7:B380)=$F$2,"",B380+1)</f>
        <v>374</v>
      </c>
      <c r="C381" s="10">
        <f t="shared" si="27"/>
        <v>0</v>
      </c>
      <c r="D381" s="11">
        <f t="shared" si="24"/>
        <v>0</v>
      </c>
      <c r="E381" s="12">
        <f t="shared" si="25"/>
        <v>0</v>
      </c>
      <c r="F381" s="13">
        <f t="shared" si="26"/>
        <v>0</v>
      </c>
    </row>
    <row r="382" spans="2:6" s="16" customFormat="1" x14ac:dyDescent="0.25">
      <c r="B382" s="9">
        <f>+IF(MAX(B$7:B381)=$F$2,"",B381+1)</f>
        <v>375</v>
      </c>
      <c r="C382" s="10">
        <f t="shared" si="27"/>
        <v>0</v>
      </c>
      <c r="D382" s="11">
        <f t="shared" si="24"/>
        <v>0</v>
      </c>
      <c r="E382" s="12">
        <f t="shared" si="25"/>
        <v>0</v>
      </c>
      <c r="F382" s="13">
        <f t="shared" si="26"/>
        <v>0</v>
      </c>
    </row>
    <row r="383" spans="2:6" s="16" customFormat="1" x14ac:dyDescent="0.25">
      <c r="B383" s="9">
        <f>+IF(MAX(B$7:B382)=$F$2,"",B382+1)</f>
        <v>376</v>
      </c>
      <c r="C383" s="10">
        <f t="shared" si="27"/>
        <v>0</v>
      </c>
      <c r="D383" s="11">
        <f t="shared" si="24"/>
        <v>0</v>
      </c>
      <c r="E383" s="12">
        <f t="shared" si="25"/>
        <v>0</v>
      </c>
      <c r="F383" s="13">
        <f t="shared" si="26"/>
        <v>0</v>
      </c>
    </row>
    <row r="384" spans="2:6" s="16" customFormat="1" x14ac:dyDescent="0.25">
      <c r="B384" s="9">
        <f>+IF(MAX(B$7:B383)=$F$2,"",B383+1)</f>
        <v>377</v>
      </c>
      <c r="C384" s="10">
        <f t="shared" si="27"/>
        <v>0</v>
      </c>
      <c r="D384" s="11">
        <f t="shared" si="24"/>
        <v>0</v>
      </c>
      <c r="E384" s="12">
        <f t="shared" si="25"/>
        <v>0</v>
      </c>
      <c r="F384" s="13">
        <f t="shared" si="26"/>
        <v>0</v>
      </c>
    </row>
    <row r="385" spans="2:6" s="16" customFormat="1" x14ac:dyDescent="0.25">
      <c r="B385" s="9">
        <f>+IF(MAX(B$7:B384)=$F$2,"",B384+1)</f>
        <v>378</v>
      </c>
      <c r="C385" s="10">
        <f t="shared" si="27"/>
        <v>0</v>
      </c>
      <c r="D385" s="11">
        <f t="shared" si="24"/>
        <v>0</v>
      </c>
      <c r="E385" s="12">
        <f t="shared" si="25"/>
        <v>0</v>
      </c>
      <c r="F385" s="13">
        <f t="shared" si="26"/>
        <v>0</v>
      </c>
    </row>
    <row r="386" spans="2:6" s="16" customFormat="1" x14ac:dyDescent="0.25">
      <c r="B386" s="9">
        <f>+IF(MAX(B$7:B385)=$F$2,"",B385+1)</f>
        <v>379</v>
      </c>
      <c r="C386" s="10">
        <f t="shared" si="27"/>
        <v>0</v>
      </c>
      <c r="D386" s="11">
        <f t="shared" si="24"/>
        <v>0</v>
      </c>
      <c r="E386" s="12">
        <f t="shared" si="25"/>
        <v>0</v>
      </c>
      <c r="F386" s="13">
        <f t="shared" si="26"/>
        <v>0</v>
      </c>
    </row>
    <row r="387" spans="2:6" s="16" customFormat="1" x14ac:dyDescent="0.25">
      <c r="B387" s="9">
        <f>+IF(MAX(B$7:B386)=$F$2,"",B386+1)</f>
        <v>380</v>
      </c>
      <c r="C387" s="10">
        <f t="shared" si="27"/>
        <v>0</v>
      </c>
      <c r="D387" s="11">
        <f t="shared" si="24"/>
        <v>0</v>
      </c>
      <c r="E387" s="12">
        <f t="shared" si="25"/>
        <v>0</v>
      </c>
      <c r="F387" s="13">
        <f t="shared" si="26"/>
        <v>0</v>
      </c>
    </row>
    <row r="388" spans="2:6" s="16" customFormat="1" x14ac:dyDescent="0.25">
      <c r="B388" s="9">
        <f>+IF(MAX(B$7:B387)=$F$2,"",B387+1)</f>
        <v>381</v>
      </c>
      <c r="C388" s="10">
        <f t="shared" si="27"/>
        <v>0</v>
      </c>
      <c r="D388" s="11">
        <f t="shared" si="24"/>
        <v>0</v>
      </c>
      <c r="E388" s="12">
        <f t="shared" si="25"/>
        <v>0</v>
      </c>
      <c r="F388" s="13">
        <f t="shared" si="26"/>
        <v>0</v>
      </c>
    </row>
    <row r="389" spans="2:6" s="16" customFormat="1" x14ac:dyDescent="0.25">
      <c r="B389" s="9">
        <f>+IF(MAX(B$7:B388)=$F$2,"",B388+1)</f>
        <v>382</v>
      </c>
      <c r="C389" s="10">
        <f t="shared" si="27"/>
        <v>0</v>
      </c>
      <c r="D389" s="11">
        <f t="shared" si="24"/>
        <v>0</v>
      </c>
      <c r="E389" s="12">
        <f t="shared" si="25"/>
        <v>0</v>
      </c>
      <c r="F389" s="13">
        <f t="shared" si="26"/>
        <v>0</v>
      </c>
    </row>
    <row r="390" spans="2:6" s="16" customFormat="1" x14ac:dyDescent="0.25">
      <c r="B390" s="9">
        <f>+IF(MAX(B$7:B389)=$F$2,"",B389+1)</f>
        <v>383</v>
      </c>
      <c r="C390" s="10">
        <f t="shared" si="27"/>
        <v>0</v>
      </c>
      <c r="D390" s="11">
        <f t="shared" si="24"/>
        <v>0</v>
      </c>
      <c r="E390" s="12">
        <f t="shared" si="25"/>
        <v>0</v>
      </c>
      <c r="F390" s="13">
        <f t="shared" si="26"/>
        <v>0</v>
      </c>
    </row>
    <row r="391" spans="2:6" s="16" customFormat="1" x14ac:dyDescent="0.25">
      <c r="B391" s="9">
        <f>+IF(MAX(B$7:B390)=$F$2,"",B390+1)</f>
        <v>384</v>
      </c>
      <c r="C391" s="10">
        <f t="shared" si="27"/>
        <v>0</v>
      </c>
      <c r="D391" s="11">
        <f t="shared" si="24"/>
        <v>0</v>
      </c>
      <c r="E391" s="12">
        <f t="shared" si="25"/>
        <v>0</v>
      </c>
      <c r="F391" s="13">
        <f t="shared" si="26"/>
        <v>0</v>
      </c>
    </row>
    <row r="392" spans="2:6" s="16" customFormat="1" x14ac:dyDescent="0.25">
      <c r="B392" s="9">
        <f>+IF(MAX(B$7:B391)=$F$2,"",B391+1)</f>
        <v>385</v>
      </c>
      <c r="C392" s="10">
        <f t="shared" si="27"/>
        <v>0</v>
      </c>
      <c r="D392" s="11">
        <f t="shared" si="24"/>
        <v>0</v>
      </c>
      <c r="E392" s="12">
        <f t="shared" si="25"/>
        <v>0</v>
      </c>
      <c r="F392" s="13">
        <f t="shared" si="26"/>
        <v>0</v>
      </c>
    </row>
    <row r="393" spans="2:6" s="16" customFormat="1" x14ac:dyDescent="0.25">
      <c r="B393" s="9">
        <f>+IF(MAX(B$7:B392)=$F$2,"",B392+1)</f>
        <v>386</v>
      </c>
      <c r="C393" s="10">
        <f t="shared" si="27"/>
        <v>0</v>
      </c>
      <c r="D393" s="11">
        <f t="shared" si="24"/>
        <v>0</v>
      </c>
      <c r="E393" s="12">
        <f t="shared" si="25"/>
        <v>0</v>
      </c>
      <c r="F393" s="13">
        <f t="shared" si="26"/>
        <v>0</v>
      </c>
    </row>
    <row r="394" spans="2:6" s="16" customFormat="1" x14ac:dyDescent="0.25">
      <c r="B394" s="9">
        <f>+IF(MAX(B$7:B393)=$F$2,"",B393+1)</f>
        <v>387</v>
      </c>
      <c r="C394" s="10">
        <f t="shared" si="27"/>
        <v>0</v>
      </c>
      <c r="D394" s="11">
        <f t="shared" si="24"/>
        <v>0</v>
      </c>
      <c r="E394" s="12">
        <f t="shared" si="25"/>
        <v>0</v>
      </c>
      <c r="F394" s="13">
        <f t="shared" si="26"/>
        <v>0</v>
      </c>
    </row>
    <row r="395" spans="2:6" s="16" customFormat="1" x14ac:dyDescent="0.25">
      <c r="B395" s="9">
        <f>+IF(MAX(B$7:B394)=$F$2,"",B394+1)</f>
        <v>388</v>
      </c>
      <c r="C395" s="10">
        <f t="shared" si="27"/>
        <v>0</v>
      </c>
      <c r="D395" s="11">
        <f t="shared" si="24"/>
        <v>0</v>
      </c>
      <c r="E395" s="12">
        <f t="shared" si="25"/>
        <v>0</v>
      </c>
      <c r="F395" s="13">
        <f t="shared" si="26"/>
        <v>0</v>
      </c>
    </row>
    <row r="396" spans="2:6" s="16" customFormat="1" x14ac:dyDescent="0.25">
      <c r="B396" s="9">
        <f>+IF(MAX(B$7:B395)=$F$2,"",B395+1)</f>
        <v>389</v>
      </c>
      <c r="C396" s="10">
        <f t="shared" si="27"/>
        <v>0</v>
      </c>
      <c r="D396" s="11">
        <f t="shared" si="24"/>
        <v>0</v>
      </c>
      <c r="E396" s="12">
        <f t="shared" si="25"/>
        <v>0</v>
      </c>
      <c r="F396" s="13">
        <f t="shared" si="26"/>
        <v>0</v>
      </c>
    </row>
    <row r="397" spans="2:6" s="16" customFormat="1" x14ac:dyDescent="0.25">
      <c r="B397" s="9">
        <f>+IF(MAX(B$7:B396)=$F$2,"",B396+1)</f>
        <v>390</v>
      </c>
      <c r="C397" s="10">
        <f t="shared" si="27"/>
        <v>0</v>
      </c>
      <c r="D397" s="11">
        <f t="shared" si="24"/>
        <v>0</v>
      </c>
      <c r="E397" s="12">
        <f t="shared" si="25"/>
        <v>0</v>
      </c>
      <c r="F397" s="13">
        <f t="shared" si="26"/>
        <v>0</v>
      </c>
    </row>
    <row r="398" spans="2:6" s="16" customFormat="1" x14ac:dyDescent="0.25">
      <c r="B398" s="9">
        <f>+IF(MAX(B$7:B397)=$F$2,"",B397+1)</f>
        <v>391</v>
      </c>
      <c r="C398" s="10">
        <f t="shared" si="27"/>
        <v>0</v>
      </c>
      <c r="D398" s="11">
        <f t="shared" si="24"/>
        <v>0</v>
      </c>
      <c r="E398" s="12">
        <f t="shared" si="25"/>
        <v>0</v>
      </c>
      <c r="F398" s="13">
        <f t="shared" si="26"/>
        <v>0</v>
      </c>
    </row>
    <row r="399" spans="2:6" s="16" customFormat="1" x14ac:dyDescent="0.25">
      <c r="B399" s="9">
        <f>+IF(MAX(B$7:B398)=$F$2,"",B398+1)</f>
        <v>392</v>
      </c>
      <c r="C399" s="10">
        <f t="shared" si="27"/>
        <v>0</v>
      </c>
      <c r="D399" s="11">
        <f t="shared" si="24"/>
        <v>0</v>
      </c>
      <c r="E399" s="12">
        <f t="shared" si="25"/>
        <v>0</v>
      </c>
      <c r="F399" s="13">
        <f t="shared" si="26"/>
        <v>0</v>
      </c>
    </row>
    <row r="400" spans="2:6" s="16" customFormat="1" x14ac:dyDescent="0.25">
      <c r="B400" s="9">
        <f>+IF(MAX(B$7:B399)=$F$2,"",B399+1)</f>
        <v>393</v>
      </c>
      <c r="C400" s="10">
        <f t="shared" si="27"/>
        <v>0</v>
      </c>
      <c r="D400" s="11">
        <f t="shared" si="24"/>
        <v>0</v>
      </c>
      <c r="E400" s="12">
        <f t="shared" si="25"/>
        <v>0</v>
      </c>
      <c r="F400" s="13">
        <f t="shared" si="26"/>
        <v>0</v>
      </c>
    </row>
    <row r="401" spans="2:6" s="16" customFormat="1" x14ac:dyDescent="0.25">
      <c r="B401" s="9">
        <f>+IF(MAX(B$7:B400)=$F$2,"",B400+1)</f>
        <v>394</v>
      </c>
      <c r="C401" s="10">
        <f t="shared" si="27"/>
        <v>0</v>
      </c>
      <c r="D401" s="11">
        <f t="shared" si="24"/>
        <v>0</v>
      </c>
      <c r="E401" s="12">
        <f t="shared" si="25"/>
        <v>0</v>
      </c>
      <c r="F401" s="13">
        <f t="shared" si="26"/>
        <v>0</v>
      </c>
    </row>
    <row r="402" spans="2:6" s="16" customFormat="1" x14ac:dyDescent="0.25">
      <c r="B402" s="9">
        <f>+IF(MAX(B$7:B401)=$F$2,"",B401+1)</f>
        <v>395</v>
      </c>
      <c r="C402" s="10">
        <f t="shared" si="27"/>
        <v>0</v>
      </c>
      <c r="D402" s="11">
        <f t="shared" si="24"/>
        <v>0</v>
      </c>
      <c r="E402" s="12">
        <f t="shared" si="25"/>
        <v>0</v>
      </c>
      <c r="F402" s="13">
        <f t="shared" si="26"/>
        <v>0</v>
      </c>
    </row>
    <row r="403" spans="2:6" s="16" customFormat="1" x14ac:dyDescent="0.25">
      <c r="B403" s="9">
        <f>+IF(MAX(B$7:B402)=$F$2,"",B402+1)</f>
        <v>396</v>
      </c>
      <c r="C403" s="10">
        <f t="shared" si="27"/>
        <v>0</v>
      </c>
      <c r="D403" s="11">
        <f t="shared" si="24"/>
        <v>0</v>
      </c>
      <c r="E403" s="12">
        <f t="shared" si="25"/>
        <v>0</v>
      </c>
      <c r="F403" s="13">
        <f t="shared" si="26"/>
        <v>0</v>
      </c>
    </row>
    <row r="404" spans="2:6" s="16" customFormat="1" x14ac:dyDescent="0.25">
      <c r="B404" s="9">
        <f>+IF(MAX(B$7:B403)=$F$2,"",B403+1)</f>
        <v>397</v>
      </c>
      <c r="C404" s="10">
        <f t="shared" si="27"/>
        <v>0</v>
      </c>
      <c r="D404" s="11">
        <f t="shared" si="24"/>
        <v>0</v>
      </c>
      <c r="E404" s="12">
        <f t="shared" si="25"/>
        <v>0</v>
      </c>
      <c r="F404" s="13">
        <f t="shared" si="26"/>
        <v>0</v>
      </c>
    </row>
    <row r="405" spans="2:6" s="16" customFormat="1" x14ac:dyDescent="0.25">
      <c r="B405" s="9">
        <f>+IF(MAX(B$7:B404)=$F$2,"",B404+1)</f>
        <v>398</v>
      </c>
      <c r="C405" s="10">
        <f t="shared" si="27"/>
        <v>0</v>
      </c>
      <c r="D405" s="11">
        <f t="shared" si="24"/>
        <v>0</v>
      </c>
      <c r="E405" s="12">
        <f t="shared" si="25"/>
        <v>0</v>
      </c>
      <c r="F405" s="13">
        <f t="shared" si="26"/>
        <v>0</v>
      </c>
    </row>
    <row r="406" spans="2:6" s="16" customFormat="1" x14ac:dyDescent="0.25">
      <c r="B406" s="9">
        <f>+IF(MAX(B$7:B405)=$F$2,"",B405+1)</f>
        <v>399</v>
      </c>
      <c r="C406" s="10">
        <f t="shared" si="27"/>
        <v>0</v>
      </c>
      <c r="D406" s="11">
        <f t="shared" si="24"/>
        <v>0</v>
      </c>
      <c r="E406" s="12">
        <f t="shared" si="25"/>
        <v>0</v>
      </c>
      <c r="F406" s="13">
        <f t="shared" si="26"/>
        <v>0</v>
      </c>
    </row>
    <row r="407" spans="2:6" s="16" customFormat="1" x14ac:dyDescent="0.25">
      <c r="B407" s="9">
        <f>+IF(MAX(B$7:B406)=$F$2,"",B406+1)</f>
        <v>400</v>
      </c>
      <c r="C407" s="10">
        <f t="shared" si="27"/>
        <v>0</v>
      </c>
      <c r="D407" s="11">
        <f t="shared" si="24"/>
        <v>0</v>
      </c>
      <c r="E407" s="12">
        <f t="shared" si="25"/>
        <v>0</v>
      </c>
      <c r="F407" s="13">
        <f t="shared" si="26"/>
        <v>0</v>
      </c>
    </row>
    <row r="408" spans="2:6" s="16" customFormat="1" x14ac:dyDescent="0.25">
      <c r="B408" s="9">
        <f>+IF(MAX(B$7:B407)=$F$2,"",B407+1)</f>
        <v>401</v>
      </c>
      <c r="C408" s="10">
        <f t="shared" si="27"/>
        <v>0</v>
      </c>
      <c r="D408" s="11">
        <f t="shared" si="24"/>
        <v>0</v>
      </c>
      <c r="E408" s="12">
        <f t="shared" si="25"/>
        <v>0</v>
      </c>
      <c r="F408" s="13">
        <f t="shared" si="26"/>
        <v>0</v>
      </c>
    </row>
    <row r="409" spans="2:6" s="16" customFormat="1" x14ac:dyDescent="0.25">
      <c r="B409" s="9">
        <f>+IF(MAX(B$7:B408)=$F$2,"",B408+1)</f>
        <v>402</v>
      </c>
      <c r="C409" s="10">
        <f t="shared" si="27"/>
        <v>0</v>
      </c>
      <c r="D409" s="11">
        <f t="shared" si="24"/>
        <v>0</v>
      </c>
      <c r="E409" s="12">
        <f t="shared" si="25"/>
        <v>0</v>
      </c>
      <c r="F409" s="13">
        <f t="shared" si="26"/>
        <v>0</v>
      </c>
    </row>
    <row r="410" spans="2:6" s="16" customFormat="1" x14ac:dyDescent="0.25">
      <c r="B410" s="9">
        <f>+IF(MAX(B$7:B409)=$F$2,"",B409+1)</f>
        <v>403</v>
      </c>
      <c r="C410" s="10">
        <f t="shared" si="27"/>
        <v>0</v>
      </c>
      <c r="D410" s="11">
        <f t="shared" si="24"/>
        <v>0</v>
      </c>
      <c r="E410" s="12">
        <f t="shared" si="25"/>
        <v>0</v>
      </c>
      <c r="F410" s="13">
        <f t="shared" si="26"/>
        <v>0</v>
      </c>
    </row>
    <row r="411" spans="2:6" s="16" customFormat="1" x14ac:dyDescent="0.25">
      <c r="B411" s="9">
        <f>+IF(MAX(B$7:B410)=$F$2,"",B410+1)</f>
        <v>404</v>
      </c>
      <c r="C411" s="10">
        <f t="shared" si="27"/>
        <v>0</v>
      </c>
      <c r="D411" s="11">
        <f t="shared" si="24"/>
        <v>0</v>
      </c>
      <c r="E411" s="12">
        <f t="shared" si="25"/>
        <v>0</v>
      </c>
      <c r="F411" s="13">
        <f t="shared" si="26"/>
        <v>0</v>
      </c>
    </row>
    <row r="412" spans="2:6" s="16" customFormat="1" x14ac:dyDescent="0.25">
      <c r="B412" s="9">
        <f>+IF(MAX(B$7:B411)=$F$2,"",B411+1)</f>
        <v>405</v>
      </c>
      <c r="C412" s="10">
        <f t="shared" si="27"/>
        <v>0</v>
      </c>
      <c r="D412" s="11">
        <f t="shared" si="24"/>
        <v>0</v>
      </c>
      <c r="E412" s="12">
        <f t="shared" si="25"/>
        <v>0</v>
      </c>
      <c r="F412" s="13">
        <f t="shared" si="26"/>
        <v>0</v>
      </c>
    </row>
    <row r="413" spans="2:6" s="16" customFormat="1" x14ac:dyDescent="0.25">
      <c r="B413" s="9">
        <f>+IF(MAX(B$7:B412)=$F$2,"",B412+1)</f>
        <v>406</v>
      </c>
      <c r="C413" s="10">
        <f t="shared" si="27"/>
        <v>0</v>
      </c>
      <c r="D413" s="11">
        <f t="shared" si="24"/>
        <v>0</v>
      </c>
      <c r="E413" s="12">
        <f t="shared" si="25"/>
        <v>0</v>
      </c>
      <c r="F413" s="13">
        <f t="shared" si="26"/>
        <v>0</v>
      </c>
    </row>
    <row r="414" spans="2:6" s="16" customFormat="1" x14ac:dyDescent="0.25">
      <c r="B414" s="9">
        <f>+IF(MAX(B$7:B413)=$F$2,"",B413+1)</f>
        <v>407</v>
      </c>
      <c r="C414" s="10">
        <f t="shared" si="27"/>
        <v>0</v>
      </c>
      <c r="D414" s="11">
        <f t="shared" si="24"/>
        <v>0</v>
      </c>
      <c r="E414" s="12">
        <f t="shared" si="25"/>
        <v>0</v>
      </c>
      <c r="F414" s="13">
        <f t="shared" si="26"/>
        <v>0</v>
      </c>
    </row>
    <row r="415" spans="2:6" s="16" customFormat="1" x14ac:dyDescent="0.25">
      <c r="B415" s="9">
        <f>+IF(MAX(B$7:B414)=$F$2,"",B414+1)</f>
        <v>408</v>
      </c>
      <c r="C415" s="10">
        <f t="shared" si="27"/>
        <v>0</v>
      </c>
      <c r="D415" s="11">
        <f t="shared" si="24"/>
        <v>0</v>
      </c>
      <c r="E415" s="12">
        <f t="shared" si="25"/>
        <v>0</v>
      </c>
      <c r="F415" s="13">
        <f t="shared" si="26"/>
        <v>0</v>
      </c>
    </row>
    <row r="416" spans="2:6" s="16" customFormat="1" x14ac:dyDescent="0.25">
      <c r="B416" s="9">
        <f>+IF(MAX(B$7:B415)=$F$2,"",B415+1)</f>
        <v>409</v>
      </c>
      <c r="C416" s="10">
        <f t="shared" si="27"/>
        <v>0</v>
      </c>
      <c r="D416" s="11">
        <f t="shared" si="24"/>
        <v>0</v>
      </c>
      <c r="E416" s="12">
        <f t="shared" si="25"/>
        <v>0</v>
      </c>
      <c r="F416" s="13">
        <f t="shared" si="26"/>
        <v>0</v>
      </c>
    </row>
    <row r="417" spans="2:6" s="16" customFormat="1" x14ac:dyDescent="0.25">
      <c r="B417" s="9">
        <f>+IF(MAX(B$7:B416)=$F$2,"",B416+1)</f>
        <v>410</v>
      </c>
      <c r="C417" s="10">
        <f t="shared" si="27"/>
        <v>0</v>
      </c>
      <c r="D417" s="11">
        <f t="shared" si="24"/>
        <v>0</v>
      </c>
      <c r="E417" s="12">
        <f t="shared" si="25"/>
        <v>0</v>
      </c>
      <c r="F417" s="13">
        <f t="shared" si="26"/>
        <v>0</v>
      </c>
    </row>
    <row r="418" spans="2:6" s="16" customFormat="1" x14ac:dyDescent="0.25">
      <c r="B418" s="9">
        <f>+IF(MAX(B$7:B417)=$F$2,"",B417+1)</f>
        <v>411</v>
      </c>
      <c r="C418" s="10">
        <f t="shared" si="27"/>
        <v>0</v>
      </c>
      <c r="D418" s="11">
        <f t="shared" si="24"/>
        <v>0</v>
      </c>
      <c r="E418" s="12">
        <f t="shared" si="25"/>
        <v>0</v>
      </c>
      <c r="F418" s="13">
        <f t="shared" si="26"/>
        <v>0</v>
      </c>
    </row>
    <row r="419" spans="2:6" s="16" customFormat="1" x14ac:dyDescent="0.25">
      <c r="B419" s="9">
        <f>+IF(MAX(B$7:B418)=$F$2,"",B418+1)</f>
        <v>412</v>
      </c>
      <c r="C419" s="10">
        <f t="shared" si="27"/>
        <v>0</v>
      </c>
      <c r="D419" s="11">
        <f t="shared" si="24"/>
        <v>0</v>
      </c>
      <c r="E419" s="12">
        <f t="shared" si="25"/>
        <v>0</v>
      </c>
      <c r="F419" s="13">
        <f t="shared" si="26"/>
        <v>0</v>
      </c>
    </row>
    <row r="420" spans="2:6" s="16" customFormat="1" x14ac:dyDescent="0.25">
      <c r="B420" s="9">
        <f>+IF(MAX(B$7:B419)=$F$2,"",B419+1)</f>
        <v>413</v>
      </c>
      <c r="C420" s="10">
        <f t="shared" si="27"/>
        <v>0</v>
      </c>
      <c r="D420" s="11">
        <f t="shared" si="24"/>
        <v>0</v>
      </c>
      <c r="E420" s="12">
        <f t="shared" si="25"/>
        <v>0</v>
      </c>
      <c r="F420" s="13">
        <f t="shared" si="26"/>
        <v>0</v>
      </c>
    </row>
    <row r="421" spans="2:6" s="16" customFormat="1" x14ac:dyDescent="0.25">
      <c r="B421" s="9">
        <f>+IF(MAX(B$7:B420)=$F$2,"",B420+1)</f>
        <v>414</v>
      </c>
      <c r="C421" s="10">
        <f t="shared" si="27"/>
        <v>0</v>
      </c>
      <c r="D421" s="11">
        <f t="shared" si="24"/>
        <v>0</v>
      </c>
      <c r="E421" s="12">
        <f t="shared" si="25"/>
        <v>0</v>
      </c>
      <c r="F421" s="13">
        <f t="shared" si="26"/>
        <v>0</v>
      </c>
    </row>
    <row r="422" spans="2:6" s="16" customFormat="1" x14ac:dyDescent="0.25">
      <c r="B422" s="9">
        <f>+IF(MAX(B$7:B421)=$F$2,"",B421+1)</f>
        <v>415</v>
      </c>
      <c r="C422" s="10">
        <f t="shared" si="27"/>
        <v>0</v>
      </c>
      <c r="D422" s="11">
        <f t="shared" si="24"/>
        <v>0</v>
      </c>
      <c r="E422" s="12">
        <f t="shared" si="25"/>
        <v>0</v>
      </c>
      <c r="F422" s="13">
        <f t="shared" si="26"/>
        <v>0</v>
      </c>
    </row>
    <row r="423" spans="2:6" s="16" customFormat="1" x14ac:dyDescent="0.25">
      <c r="B423" s="9">
        <f>+IF(MAX(B$7:B422)=$F$2,"",B422+1)</f>
        <v>416</v>
      </c>
      <c r="C423" s="10">
        <f t="shared" si="27"/>
        <v>0</v>
      </c>
      <c r="D423" s="11">
        <f t="shared" si="24"/>
        <v>0</v>
      </c>
      <c r="E423" s="12">
        <f t="shared" si="25"/>
        <v>0</v>
      </c>
      <c r="F423" s="13">
        <f t="shared" si="26"/>
        <v>0</v>
      </c>
    </row>
    <row r="424" spans="2:6" s="16" customFormat="1" x14ac:dyDescent="0.25">
      <c r="B424" s="9">
        <f>+IF(MAX(B$7:B423)=$F$2,"",B423+1)</f>
        <v>417</v>
      </c>
      <c r="C424" s="10">
        <f t="shared" si="27"/>
        <v>0</v>
      </c>
      <c r="D424" s="11">
        <f t="shared" si="24"/>
        <v>0</v>
      </c>
      <c r="E424" s="12">
        <f t="shared" si="25"/>
        <v>0</v>
      </c>
      <c r="F424" s="13">
        <f t="shared" si="26"/>
        <v>0</v>
      </c>
    </row>
    <row r="425" spans="2:6" s="16" customFormat="1" x14ac:dyDescent="0.25">
      <c r="B425" s="9">
        <f>+IF(MAX(B$7:B424)=$F$2,"",B424+1)</f>
        <v>418</v>
      </c>
      <c r="C425" s="10">
        <f t="shared" si="27"/>
        <v>0</v>
      </c>
      <c r="D425" s="11">
        <f t="shared" si="24"/>
        <v>0</v>
      </c>
      <c r="E425" s="12">
        <f t="shared" si="25"/>
        <v>0</v>
      </c>
      <c r="F425" s="13">
        <f t="shared" si="26"/>
        <v>0</v>
      </c>
    </row>
    <row r="426" spans="2:6" s="16" customFormat="1" x14ac:dyDescent="0.25">
      <c r="B426" s="9">
        <f>+IF(MAX(B$7:B425)=$F$2,"",B425+1)</f>
        <v>419</v>
      </c>
      <c r="C426" s="10">
        <f t="shared" si="27"/>
        <v>0</v>
      </c>
      <c r="D426" s="11">
        <f t="shared" si="24"/>
        <v>0</v>
      </c>
      <c r="E426" s="12">
        <f t="shared" si="25"/>
        <v>0</v>
      </c>
      <c r="F426" s="13">
        <f t="shared" si="26"/>
        <v>0</v>
      </c>
    </row>
    <row r="427" spans="2:6" s="16" customFormat="1" x14ac:dyDescent="0.25">
      <c r="B427" s="9">
        <f>+IF(MAX(B$7:B426)=$F$2,"",B426+1)</f>
        <v>420</v>
      </c>
      <c r="C427" s="10">
        <f t="shared" si="27"/>
        <v>0</v>
      </c>
      <c r="D427" s="11">
        <f t="shared" si="24"/>
        <v>0</v>
      </c>
      <c r="E427" s="12">
        <f t="shared" si="25"/>
        <v>0</v>
      </c>
      <c r="F427" s="13">
        <f t="shared" si="26"/>
        <v>0</v>
      </c>
    </row>
    <row r="428" spans="2:6" s="16" customFormat="1" x14ac:dyDescent="0.25">
      <c r="B428" s="9">
        <f>+IF(MAX(B$7:B427)=$F$2,"",B427+1)</f>
        <v>421</v>
      </c>
      <c r="C428" s="10">
        <f t="shared" si="27"/>
        <v>0</v>
      </c>
      <c r="D428" s="11">
        <f t="shared" si="24"/>
        <v>0</v>
      </c>
      <c r="E428" s="12">
        <f t="shared" si="25"/>
        <v>0</v>
      </c>
      <c r="F428" s="13">
        <f t="shared" si="26"/>
        <v>0</v>
      </c>
    </row>
    <row r="429" spans="2:6" s="16" customFormat="1" x14ac:dyDescent="0.25">
      <c r="B429" s="9">
        <f>+IF(MAX(B$7:B428)=$F$2,"",B428+1)</f>
        <v>422</v>
      </c>
      <c r="C429" s="10">
        <f t="shared" si="27"/>
        <v>0</v>
      </c>
      <c r="D429" s="11">
        <f t="shared" si="24"/>
        <v>0</v>
      </c>
      <c r="E429" s="12">
        <f t="shared" si="25"/>
        <v>0</v>
      </c>
      <c r="F429" s="13">
        <f t="shared" si="26"/>
        <v>0</v>
      </c>
    </row>
    <row r="430" spans="2:6" s="16" customFormat="1" x14ac:dyDescent="0.25">
      <c r="B430" s="9">
        <f>+IF(MAX(B$7:B429)=$F$2,"",B429+1)</f>
        <v>423</v>
      </c>
      <c r="C430" s="10">
        <f t="shared" si="27"/>
        <v>0</v>
      </c>
      <c r="D430" s="11">
        <f t="shared" si="24"/>
        <v>0</v>
      </c>
      <c r="E430" s="12">
        <f t="shared" si="25"/>
        <v>0</v>
      </c>
      <c r="F430" s="13">
        <f t="shared" si="26"/>
        <v>0</v>
      </c>
    </row>
    <row r="431" spans="2:6" s="16" customFormat="1" x14ac:dyDescent="0.25">
      <c r="B431" s="9">
        <f>+IF(MAX(B$7:B430)=$F$2,"",B430+1)</f>
        <v>424</v>
      </c>
      <c r="C431" s="10">
        <f t="shared" si="27"/>
        <v>0</v>
      </c>
      <c r="D431" s="11">
        <f t="shared" si="24"/>
        <v>0</v>
      </c>
      <c r="E431" s="12">
        <f t="shared" si="25"/>
        <v>0</v>
      </c>
      <c r="F431" s="13">
        <f t="shared" si="26"/>
        <v>0</v>
      </c>
    </row>
    <row r="432" spans="2:6" s="16" customFormat="1" x14ac:dyDescent="0.25">
      <c r="B432" s="9">
        <f>+IF(MAX(B$7:B431)=$F$2,"",B431+1)</f>
        <v>425</v>
      </c>
      <c r="C432" s="10">
        <f t="shared" si="27"/>
        <v>0</v>
      </c>
      <c r="D432" s="11">
        <f t="shared" ref="D432:D495" si="28">+IF(B432="","",IF(B432&gt;$F$2,0,IF(B432=$F$2,C431,IF($E$609="francese",F432-E432,$C$7/$F$2))))</f>
        <v>0</v>
      </c>
      <c r="E432" s="12">
        <f t="shared" ref="E432:E495" si="29">+IF(B432="","",ROUND(C431*$D$4/$D$3,2))</f>
        <v>0</v>
      </c>
      <c r="F432" s="13">
        <f t="shared" ref="F432:F495" si="30">IF(B432="","",IF(B432&gt;$F$2,0,IF($E$609="francese",-PMT($D$4/$D$3,$F$2,$C$7,0,0),D432+E432)))</f>
        <v>0</v>
      </c>
    </row>
    <row r="433" spans="2:6" s="16" customFormat="1" x14ac:dyDescent="0.25">
      <c r="B433" s="9">
        <f>+IF(MAX(B$7:B432)=$F$2,"",B432+1)</f>
        <v>426</v>
      </c>
      <c r="C433" s="10">
        <f t="shared" ref="C433:C496" si="31">+IF(B433="","",C432-D433)</f>
        <v>0</v>
      </c>
      <c r="D433" s="11">
        <f t="shared" si="28"/>
        <v>0</v>
      </c>
      <c r="E433" s="12">
        <f t="shared" si="29"/>
        <v>0</v>
      </c>
      <c r="F433" s="13">
        <f t="shared" si="30"/>
        <v>0</v>
      </c>
    </row>
    <row r="434" spans="2:6" s="16" customFormat="1" x14ac:dyDescent="0.25">
      <c r="B434" s="9">
        <f>+IF(MAX(B$7:B433)=$F$2,"",B433+1)</f>
        <v>427</v>
      </c>
      <c r="C434" s="10">
        <f t="shared" si="31"/>
        <v>0</v>
      </c>
      <c r="D434" s="11">
        <f t="shared" si="28"/>
        <v>0</v>
      </c>
      <c r="E434" s="12">
        <f t="shared" si="29"/>
        <v>0</v>
      </c>
      <c r="F434" s="13">
        <f t="shared" si="30"/>
        <v>0</v>
      </c>
    </row>
    <row r="435" spans="2:6" s="16" customFormat="1" x14ac:dyDescent="0.25">
      <c r="B435" s="9">
        <f>+IF(MAX(B$7:B434)=$F$2,"",B434+1)</f>
        <v>428</v>
      </c>
      <c r="C435" s="10">
        <f t="shared" si="31"/>
        <v>0</v>
      </c>
      <c r="D435" s="11">
        <f t="shared" si="28"/>
        <v>0</v>
      </c>
      <c r="E435" s="12">
        <f t="shared" si="29"/>
        <v>0</v>
      </c>
      <c r="F435" s="13">
        <f t="shared" si="30"/>
        <v>0</v>
      </c>
    </row>
    <row r="436" spans="2:6" s="16" customFormat="1" x14ac:dyDescent="0.25">
      <c r="B436" s="9">
        <f>+IF(MAX(B$7:B435)=$F$2,"",B435+1)</f>
        <v>429</v>
      </c>
      <c r="C436" s="10">
        <f t="shared" si="31"/>
        <v>0</v>
      </c>
      <c r="D436" s="11">
        <f t="shared" si="28"/>
        <v>0</v>
      </c>
      <c r="E436" s="12">
        <f t="shared" si="29"/>
        <v>0</v>
      </c>
      <c r="F436" s="13">
        <f t="shared" si="30"/>
        <v>0</v>
      </c>
    </row>
    <row r="437" spans="2:6" s="16" customFormat="1" x14ac:dyDescent="0.25">
      <c r="B437" s="9">
        <f>+IF(MAX(B$7:B436)=$F$2,"",B436+1)</f>
        <v>430</v>
      </c>
      <c r="C437" s="10">
        <f t="shared" si="31"/>
        <v>0</v>
      </c>
      <c r="D437" s="11">
        <f t="shared" si="28"/>
        <v>0</v>
      </c>
      <c r="E437" s="12">
        <f t="shared" si="29"/>
        <v>0</v>
      </c>
      <c r="F437" s="13">
        <f t="shared" si="30"/>
        <v>0</v>
      </c>
    </row>
    <row r="438" spans="2:6" s="16" customFormat="1" x14ac:dyDescent="0.25">
      <c r="B438" s="9">
        <f>+IF(MAX(B$7:B437)=$F$2,"",B437+1)</f>
        <v>431</v>
      </c>
      <c r="C438" s="10">
        <f t="shared" si="31"/>
        <v>0</v>
      </c>
      <c r="D438" s="11">
        <f t="shared" si="28"/>
        <v>0</v>
      </c>
      <c r="E438" s="12">
        <f t="shared" si="29"/>
        <v>0</v>
      </c>
      <c r="F438" s="13">
        <f t="shared" si="30"/>
        <v>0</v>
      </c>
    </row>
    <row r="439" spans="2:6" s="16" customFormat="1" x14ac:dyDescent="0.25">
      <c r="B439" s="9">
        <f>+IF(MAX(B$7:B438)=$F$2,"",B438+1)</f>
        <v>432</v>
      </c>
      <c r="C439" s="10">
        <f t="shared" si="31"/>
        <v>0</v>
      </c>
      <c r="D439" s="11">
        <f t="shared" si="28"/>
        <v>0</v>
      </c>
      <c r="E439" s="12">
        <f t="shared" si="29"/>
        <v>0</v>
      </c>
      <c r="F439" s="13">
        <f t="shared" si="30"/>
        <v>0</v>
      </c>
    </row>
    <row r="440" spans="2:6" s="16" customFormat="1" x14ac:dyDescent="0.25">
      <c r="B440" s="9">
        <f>+IF(MAX(B$7:B439)=$F$2,"",B439+1)</f>
        <v>433</v>
      </c>
      <c r="C440" s="10">
        <f t="shared" si="31"/>
        <v>0</v>
      </c>
      <c r="D440" s="11">
        <f t="shared" si="28"/>
        <v>0</v>
      </c>
      <c r="E440" s="12">
        <f t="shared" si="29"/>
        <v>0</v>
      </c>
      <c r="F440" s="13">
        <f t="shared" si="30"/>
        <v>0</v>
      </c>
    </row>
    <row r="441" spans="2:6" s="16" customFormat="1" x14ac:dyDescent="0.25">
      <c r="B441" s="9">
        <f>+IF(MAX(B$7:B440)=$F$2,"",B440+1)</f>
        <v>434</v>
      </c>
      <c r="C441" s="10">
        <f t="shared" si="31"/>
        <v>0</v>
      </c>
      <c r="D441" s="11">
        <f t="shared" si="28"/>
        <v>0</v>
      </c>
      <c r="E441" s="12">
        <f t="shared" si="29"/>
        <v>0</v>
      </c>
      <c r="F441" s="13">
        <f t="shared" si="30"/>
        <v>0</v>
      </c>
    </row>
    <row r="442" spans="2:6" s="16" customFormat="1" x14ac:dyDescent="0.25">
      <c r="B442" s="9">
        <f>+IF(MAX(B$7:B441)=$F$2,"",B441+1)</f>
        <v>435</v>
      </c>
      <c r="C442" s="10">
        <f t="shared" si="31"/>
        <v>0</v>
      </c>
      <c r="D442" s="11">
        <f t="shared" si="28"/>
        <v>0</v>
      </c>
      <c r="E442" s="12">
        <f t="shared" si="29"/>
        <v>0</v>
      </c>
      <c r="F442" s="13">
        <f t="shared" si="30"/>
        <v>0</v>
      </c>
    </row>
    <row r="443" spans="2:6" s="16" customFormat="1" x14ac:dyDescent="0.25">
      <c r="B443" s="9">
        <f>+IF(MAX(B$7:B442)=$F$2,"",B442+1)</f>
        <v>436</v>
      </c>
      <c r="C443" s="10">
        <f t="shared" si="31"/>
        <v>0</v>
      </c>
      <c r="D443" s="11">
        <f t="shared" si="28"/>
        <v>0</v>
      </c>
      <c r="E443" s="12">
        <f t="shared" si="29"/>
        <v>0</v>
      </c>
      <c r="F443" s="13">
        <f t="shared" si="30"/>
        <v>0</v>
      </c>
    </row>
    <row r="444" spans="2:6" s="16" customFormat="1" x14ac:dyDescent="0.25">
      <c r="B444" s="9">
        <f>+IF(MAX(B$7:B443)=$F$2,"",B443+1)</f>
        <v>437</v>
      </c>
      <c r="C444" s="10">
        <f t="shared" si="31"/>
        <v>0</v>
      </c>
      <c r="D444" s="11">
        <f t="shared" si="28"/>
        <v>0</v>
      </c>
      <c r="E444" s="12">
        <f t="shared" si="29"/>
        <v>0</v>
      </c>
      <c r="F444" s="13">
        <f t="shared" si="30"/>
        <v>0</v>
      </c>
    </row>
    <row r="445" spans="2:6" s="16" customFormat="1" x14ac:dyDescent="0.25">
      <c r="B445" s="9">
        <f>+IF(MAX(B$7:B444)=$F$2,"",B444+1)</f>
        <v>438</v>
      </c>
      <c r="C445" s="10">
        <f t="shared" si="31"/>
        <v>0</v>
      </c>
      <c r="D445" s="11">
        <f t="shared" si="28"/>
        <v>0</v>
      </c>
      <c r="E445" s="12">
        <f t="shared" si="29"/>
        <v>0</v>
      </c>
      <c r="F445" s="13">
        <f t="shared" si="30"/>
        <v>0</v>
      </c>
    </row>
    <row r="446" spans="2:6" s="16" customFormat="1" x14ac:dyDescent="0.25">
      <c r="B446" s="9">
        <f>+IF(MAX(B$7:B445)=$F$2,"",B445+1)</f>
        <v>439</v>
      </c>
      <c r="C446" s="10">
        <f t="shared" si="31"/>
        <v>0</v>
      </c>
      <c r="D446" s="11">
        <f t="shared" si="28"/>
        <v>0</v>
      </c>
      <c r="E446" s="12">
        <f t="shared" si="29"/>
        <v>0</v>
      </c>
      <c r="F446" s="13">
        <f t="shared" si="30"/>
        <v>0</v>
      </c>
    </row>
    <row r="447" spans="2:6" s="16" customFormat="1" x14ac:dyDescent="0.25">
      <c r="B447" s="9">
        <f>+IF(MAX(B$7:B446)=$F$2,"",B446+1)</f>
        <v>440</v>
      </c>
      <c r="C447" s="10">
        <f t="shared" si="31"/>
        <v>0</v>
      </c>
      <c r="D447" s="11">
        <f t="shared" si="28"/>
        <v>0</v>
      </c>
      <c r="E447" s="12">
        <f t="shared" si="29"/>
        <v>0</v>
      </c>
      <c r="F447" s="13">
        <f t="shared" si="30"/>
        <v>0</v>
      </c>
    </row>
    <row r="448" spans="2:6" s="16" customFormat="1" x14ac:dyDescent="0.25">
      <c r="B448" s="9">
        <f>+IF(MAX(B$7:B447)=$F$2,"",B447+1)</f>
        <v>441</v>
      </c>
      <c r="C448" s="10">
        <f t="shared" si="31"/>
        <v>0</v>
      </c>
      <c r="D448" s="11">
        <f t="shared" si="28"/>
        <v>0</v>
      </c>
      <c r="E448" s="12">
        <f t="shared" si="29"/>
        <v>0</v>
      </c>
      <c r="F448" s="13">
        <f t="shared" si="30"/>
        <v>0</v>
      </c>
    </row>
    <row r="449" spans="2:6" s="16" customFormat="1" x14ac:dyDescent="0.25">
      <c r="B449" s="9">
        <f>+IF(MAX(B$7:B448)=$F$2,"",B448+1)</f>
        <v>442</v>
      </c>
      <c r="C449" s="10">
        <f t="shared" si="31"/>
        <v>0</v>
      </c>
      <c r="D449" s="11">
        <f t="shared" si="28"/>
        <v>0</v>
      </c>
      <c r="E449" s="12">
        <f t="shared" si="29"/>
        <v>0</v>
      </c>
      <c r="F449" s="13">
        <f t="shared" si="30"/>
        <v>0</v>
      </c>
    </row>
    <row r="450" spans="2:6" s="16" customFormat="1" x14ac:dyDescent="0.25">
      <c r="B450" s="9">
        <f>+IF(MAX(B$7:B449)=$F$2,"",B449+1)</f>
        <v>443</v>
      </c>
      <c r="C450" s="10">
        <f t="shared" si="31"/>
        <v>0</v>
      </c>
      <c r="D450" s="11">
        <f t="shared" si="28"/>
        <v>0</v>
      </c>
      <c r="E450" s="12">
        <f t="shared" si="29"/>
        <v>0</v>
      </c>
      <c r="F450" s="13">
        <f t="shared" si="30"/>
        <v>0</v>
      </c>
    </row>
    <row r="451" spans="2:6" s="16" customFormat="1" x14ac:dyDescent="0.25">
      <c r="B451" s="9">
        <f>+IF(MAX(B$7:B450)=$F$2,"",B450+1)</f>
        <v>444</v>
      </c>
      <c r="C451" s="10">
        <f t="shared" si="31"/>
        <v>0</v>
      </c>
      <c r="D451" s="11">
        <f t="shared" si="28"/>
        <v>0</v>
      </c>
      <c r="E451" s="12">
        <f t="shared" si="29"/>
        <v>0</v>
      </c>
      <c r="F451" s="13">
        <f t="shared" si="30"/>
        <v>0</v>
      </c>
    </row>
    <row r="452" spans="2:6" s="16" customFormat="1" x14ac:dyDescent="0.25">
      <c r="B452" s="9">
        <f>+IF(MAX(B$7:B451)=$F$2,"",B451+1)</f>
        <v>445</v>
      </c>
      <c r="C452" s="10">
        <f t="shared" si="31"/>
        <v>0</v>
      </c>
      <c r="D452" s="11">
        <f t="shared" si="28"/>
        <v>0</v>
      </c>
      <c r="E452" s="12">
        <f t="shared" si="29"/>
        <v>0</v>
      </c>
      <c r="F452" s="13">
        <f t="shared" si="30"/>
        <v>0</v>
      </c>
    </row>
    <row r="453" spans="2:6" s="16" customFormat="1" x14ac:dyDescent="0.25">
      <c r="B453" s="9">
        <f>+IF(MAX(B$7:B452)=$F$2,"",B452+1)</f>
        <v>446</v>
      </c>
      <c r="C453" s="10">
        <f t="shared" si="31"/>
        <v>0</v>
      </c>
      <c r="D453" s="11">
        <f t="shared" si="28"/>
        <v>0</v>
      </c>
      <c r="E453" s="12">
        <f t="shared" si="29"/>
        <v>0</v>
      </c>
      <c r="F453" s="13">
        <f t="shared" si="30"/>
        <v>0</v>
      </c>
    </row>
    <row r="454" spans="2:6" s="16" customFormat="1" x14ac:dyDescent="0.25">
      <c r="B454" s="9">
        <f>+IF(MAX(B$7:B453)=$F$2,"",B453+1)</f>
        <v>447</v>
      </c>
      <c r="C454" s="10">
        <f t="shared" si="31"/>
        <v>0</v>
      </c>
      <c r="D454" s="11">
        <f t="shared" si="28"/>
        <v>0</v>
      </c>
      <c r="E454" s="12">
        <f t="shared" si="29"/>
        <v>0</v>
      </c>
      <c r="F454" s="13">
        <f t="shared" si="30"/>
        <v>0</v>
      </c>
    </row>
    <row r="455" spans="2:6" s="16" customFormat="1" x14ac:dyDescent="0.25">
      <c r="B455" s="9">
        <f>+IF(MAX(B$7:B454)=$F$2,"",B454+1)</f>
        <v>448</v>
      </c>
      <c r="C455" s="10">
        <f t="shared" si="31"/>
        <v>0</v>
      </c>
      <c r="D455" s="11">
        <f t="shared" si="28"/>
        <v>0</v>
      </c>
      <c r="E455" s="12">
        <f t="shared" si="29"/>
        <v>0</v>
      </c>
      <c r="F455" s="13">
        <f t="shared" si="30"/>
        <v>0</v>
      </c>
    </row>
    <row r="456" spans="2:6" s="16" customFormat="1" x14ac:dyDescent="0.25">
      <c r="B456" s="9">
        <f>+IF(MAX(B$7:B455)=$F$2,"",B455+1)</f>
        <v>449</v>
      </c>
      <c r="C456" s="10">
        <f t="shared" si="31"/>
        <v>0</v>
      </c>
      <c r="D456" s="11">
        <f t="shared" si="28"/>
        <v>0</v>
      </c>
      <c r="E456" s="12">
        <f t="shared" si="29"/>
        <v>0</v>
      </c>
      <c r="F456" s="13">
        <f t="shared" si="30"/>
        <v>0</v>
      </c>
    </row>
    <row r="457" spans="2:6" s="16" customFormat="1" x14ac:dyDescent="0.25">
      <c r="B457" s="9">
        <f>+IF(MAX(B$7:B456)=$F$2,"",B456+1)</f>
        <v>450</v>
      </c>
      <c r="C457" s="10">
        <f t="shared" si="31"/>
        <v>0</v>
      </c>
      <c r="D457" s="11">
        <f t="shared" si="28"/>
        <v>0</v>
      </c>
      <c r="E457" s="12">
        <f t="shared" si="29"/>
        <v>0</v>
      </c>
      <c r="F457" s="13">
        <f t="shared" si="30"/>
        <v>0</v>
      </c>
    </row>
    <row r="458" spans="2:6" s="16" customFormat="1" x14ac:dyDescent="0.25">
      <c r="B458" s="9">
        <f>+IF(MAX(B$7:B457)=$F$2,"",B457+1)</f>
        <v>451</v>
      </c>
      <c r="C458" s="10">
        <f t="shared" si="31"/>
        <v>0</v>
      </c>
      <c r="D458" s="11">
        <f t="shared" si="28"/>
        <v>0</v>
      </c>
      <c r="E458" s="12">
        <f t="shared" si="29"/>
        <v>0</v>
      </c>
      <c r="F458" s="13">
        <f t="shared" si="30"/>
        <v>0</v>
      </c>
    </row>
    <row r="459" spans="2:6" s="16" customFormat="1" x14ac:dyDescent="0.25">
      <c r="B459" s="9">
        <f>+IF(MAX(B$7:B458)=$F$2,"",B458+1)</f>
        <v>452</v>
      </c>
      <c r="C459" s="10">
        <f t="shared" si="31"/>
        <v>0</v>
      </c>
      <c r="D459" s="11">
        <f t="shared" si="28"/>
        <v>0</v>
      </c>
      <c r="E459" s="12">
        <f t="shared" si="29"/>
        <v>0</v>
      </c>
      <c r="F459" s="13">
        <f t="shared" si="30"/>
        <v>0</v>
      </c>
    </row>
    <row r="460" spans="2:6" s="16" customFormat="1" x14ac:dyDescent="0.25">
      <c r="B460" s="9">
        <f>+IF(MAX(B$7:B459)=$F$2,"",B459+1)</f>
        <v>453</v>
      </c>
      <c r="C460" s="10">
        <f t="shared" si="31"/>
        <v>0</v>
      </c>
      <c r="D460" s="11">
        <f t="shared" si="28"/>
        <v>0</v>
      </c>
      <c r="E460" s="12">
        <f t="shared" si="29"/>
        <v>0</v>
      </c>
      <c r="F460" s="13">
        <f t="shared" si="30"/>
        <v>0</v>
      </c>
    </row>
    <row r="461" spans="2:6" s="16" customFormat="1" x14ac:dyDescent="0.25">
      <c r="B461" s="9">
        <f>+IF(MAX(B$7:B460)=$F$2,"",B460+1)</f>
        <v>454</v>
      </c>
      <c r="C461" s="10">
        <f t="shared" si="31"/>
        <v>0</v>
      </c>
      <c r="D461" s="11">
        <f t="shared" si="28"/>
        <v>0</v>
      </c>
      <c r="E461" s="12">
        <f t="shared" si="29"/>
        <v>0</v>
      </c>
      <c r="F461" s="13">
        <f t="shared" si="30"/>
        <v>0</v>
      </c>
    </row>
    <row r="462" spans="2:6" s="16" customFormat="1" x14ac:dyDescent="0.25">
      <c r="B462" s="9">
        <f>+IF(MAX(B$7:B461)=$F$2,"",B461+1)</f>
        <v>455</v>
      </c>
      <c r="C462" s="10">
        <f t="shared" si="31"/>
        <v>0</v>
      </c>
      <c r="D462" s="11">
        <f t="shared" si="28"/>
        <v>0</v>
      </c>
      <c r="E462" s="12">
        <f t="shared" si="29"/>
        <v>0</v>
      </c>
      <c r="F462" s="13">
        <f t="shared" si="30"/>
        <v>0</v>
      </c>
    </row>
    <row r="463" spans="2:6" s="16" customFormat="1" x14ac:dyDescent="0.25">
      <c r="B463" s="9">
        <f>+IF(MAX(B$7:B462)=$F$2,"",B462+1)</f>
        <v>456</v>
      </c>
      <c r="C463" s="10">
        <f t="shared" si="31"/>
        <v>0</v>
      </c>
      <c r="D463" s="11">
        <f t="shared" si="28"/>
        <v>0</v>
      </c>
      <c r="E463" s="12">
        <f t="shared" si="29"/>
        <v>0</v>
      </c>
      <c r="F463" s="13">
        <f t="shared" si="30"/>
        <v>0</v>
      </c>
    </row>
    <row r="464" spans="2:6" s="16" customFormat="1" x14ac:dyDescent="0.25">
      <c r="B464" s="9">
        <f>+IF(MAX(B$7:B463)=$F$2,"",B463+1)</f>
        <v>457</v>
      </c>
      <c r="C464" s="10">
        <f t="shared" si="31"/>
        <v>0</v>
      </c>
      <c r="D464" s="11">
        <f t="shared" si="28"/>
        <v>0</v>
      </c>
      <c r="E464" s="12">
        <f t="shared" si="29"/>
        <v>0</v>
      </c>
      <c r="F464" s="13">
        <f t="shared" si="30"/>
        <v>0</v>
      </c>
    </row>
    <row r="465" spans="2:6" s="16" customFormat="1" x14ac:dyDescent="0.25">
      <c r="B465" s="9">
        <f>+IF(MAX(B$7:B464)=$F$2,"",B464+1)</f>
        <v>458</v>
      </c>
      <c r="C465" s="10">
        <f t="shared" si="31"/>
        <v>0</v>
      </c>
      <c r="D465" s="11">
        <f t="shared" si="28"/>
        <v>0</v>
      </c>
      <c r="E465" s="12">
        <f t="shared" si="29"/>
        <v>0</v>
      </c>
      <c r="F465" s="13">
        <f t="shared" si="30"/>
        <v>0</v>
      </c>
    </row>
    <row r="466" spans="2:6" s="16" customFormat="1" x14ac:dyDescent="0.25">
      <c r="B466" s="9">
        <f>+IF(MAX(B$7:B465)=$F$2,"",B465+1)</f>
        <v>459</v>
      </c>
      <c r="C466" s="10">
        <f t="shared" si="31"/>
        <v>0</v>
      </c>
      <c r="D466" s="11">
        <f t="shared" si="28"/>
        <v>0</v>
      </c>
      <c r="E466" s="12">
        <f t="shared" si="29"/>
        <v>0</v>
      </c>
      <c r="F466" s="13">
        <f t="shared" si="30"/>
        <v>0</v>
      </c>
    </row>
    <row r="467" spans="2:6" s="16" customFormat="1" x14ac:dyDescent="0.25">
      <c r="B467" s="9">
        <f>+IF(MAX(B$7:B466)=$F$2,"",B466+1)</f>
        <v>460</v>
      </c>
      <c r="C467" s="10">
        <f t="shared" si="31"/>
        <v>0</v>
      </c>
      <c r="D467" s="11">
        <f t="shared" si="28"/>
        <v>0</v>
      </c>
      <c r="E467" s="12">
        <f t="shared" si="29"/>
        <v>0</v>
      </c>
      <c r="F467" s="13">
        <f t="shared" si="30"/>
        <v>0</v>
      </c>
    </row>
    <row r="468" spans="2:6" s="16" customFormat="1" x14ac:dyDescent="0.25">
      <c r="B468" s="9">
        <f>+IF(MAX(B$7:B467)=$F$2,"",B467+1)</f>
        <v>461</v>
      </c>
      <c r="C468" s="10">
        <f t="shared" si="31"/>
        <v>0</v>
      </c>
      <c r="D468" s="11">
        <f t="shared" si="28"/>
        <v>0</v>
      </c>
      <c r="E468" s="12">
        <f t="shared" si="29"/>
        <v>0</v>
      </c>
      <c r="F468" s="13">
        <f t="shared" si="30"/>
        <v>0</v>
      </c>
    </row>
    <row r="469" spans="2:6" s="16" customFormat="1" x14ac:dyDescent="0.25">
      <c r="B469" s="9">
        <f>+IF(MAX(B$7:B468)=$F$2,"",B468+1)</f>
        <v>462</v>
      </c>
      <c r="C469" s="10">
        <f t="shared" si="31"/>
        <v>0</v>
      </c>
      <c r="D469" s="11">
        <f t="shared" si="28"/>
        <v>0</v>
      </c>
      <c r="E469" s="12">
        <f t="shared" si="29"/>
        <v>0</v>
      </c>
      <c r="F469" s="13">
        <f t="shared" si="30"/>
        <v>0</v>
      </c>
    </row>
    <row r="470" spans="2:6" s="16" customFormat="1" x14ac:dyDescent="0.25">
      <c r="B470" s="9">
        <f>+IF(MAX(B$7:B469)=$F$2,"",B469+1)</f>
        <v>463</v>
      </c>
      <c r="C470" s="10">
        <f t="shared" si="31"/>
        <v>0</v>
      </c>
      <c r="D470" s="11">
        <f t="shared" si="28"/>
        <v>0</v>
      </c>
      <c r="E470" s="12">
        <f t="shared" si="29"/>
        <v>0</v>
      </c>
      <c r="F470" s="13">
        <f t="shared" si="30"/>
        <v>0</v>
      </c>
    </row>
    <row r="471" spans="2:6" s="16" customFormat="1" x14ac:dyDescent="0.25">
      <c r="B471" s="9">
        <f>+IF(MAX(B$7:B470)=$F$2,"",B470+1)</f>
        <v>464</v>
      </c>
      <c r="C471" s="10">
        <f t="shared" si="31"/>
        <v>0</v>
      </c>
      <c r="D471" s="11">
        <f t="shared" si="28"/>
        <v>0</v>
      </c>
      <c r="E471" s="12">
        <f t="shared" si="29"/>
        <v>0</v>
      </c>
      <c r="F471" s="13">
        <f t="shared" si="30"/>
        <v>0</v>
      </c>
    </row>
    <row r="472" spans="2:6" s="16" customFormat="1" x14ac:dyDescent="0.25">
      <c r="B472" s="9">
        <f>+IF(MAX(B$7:B471)=$F$2,"",B471+1)</f>
        <v>465</v>
      </c>
      <c r="C472" s="10">
        <f t="shared" si="31"/>
        <v>0</v>
      </c>
      <c r="D472" s="11">
        <f t="shared" si="28"/>
        <v>0</v>
      </c>
      <c r="E472" s="12">
        <f t="shared" si="29"/>
        <v>0</v>
      </c>
      <c r="F472" s="13">
        <f t="shared" si="30"/>
        <v>0</v>
      </c>
    </row>
    <row r="473" spans="2:6" s="16" customFormat="1" x14ac:dyDescent="0.25">
      <c r="B473" s="9">
        <f>+IF(MAX(B$7:B472)=$F$2,"",B472+1)</f>
        <v>466</v>
      </c>
      <c r="C473" s="10">
        <f t="shared" si="31"/>
        <v>0</v>
      </c>
      <c r="D473" s="11">
        <f t="shared" si="28"/>
        <v>0</v>
      </c>
      <c r="E473" s="12">
        <f t="shared" si="29"/>
        <v>0</v>
      </c>
      <c r="F473" s="13">
        <f t="shared" si="30"/>
        <v>0</v>
      </c>
    </row>
    <row r="474" spans="2:6" s="16" customFormat="1" x14ac:dyDescent="0.25">
      <c r="B474" s="9">
        <f>+IF(MAX(B$7:B473)=$F$2,"",B473+1)</f>
        <v>467</v>
      </c>
      <c r="C474" s="10">
        <f t="shared" si="31"/>
        <v>0</v>
      </c>
      <c r="D474" s="11">
        <f t="shared" si="28"/>
        <v>0</v>
      </c>
      <c r="E474" s="12">
        <f t="shared" si="29"/>
        <v>0</v>
      </c>
      <c r="F474" s="13">
        <f t="shared" si="30"/>
        <v>0</v>
      </c>
    </row>
    <row r="475" spans="2:6" s="16" customFormat="1" x14ac:dyDescent="0.25">
      <c r="B475" s="9">
        <f>+IF(MAX(B$7:B474)=$F$2,"",B474+1)</f>
        <v>468</v>
      </c>
      <c r="C475" s="10">
        <f t="shared" si="31"/>
        <v>0</v>
      </c>
      <c r="D475" s="11">
        <f t="shared" si="28"/>
        <v>0</v>
      </c>
      <c r="E475" s="12">
        <f t="shared" si="29"/>
        <v>0</v>
      </c>
      <c r="F475" s="13">
        <f t="shared" si="30"/>
        <v>0</v>
      </c>
    </row>
    <row r="476" spans="2:6" s="16" customFormat="1" x14ac:dyDescent="0.25">
      <c r="B476" s="9">
        <f>+IF(MAX(B$7:B475)=$F$2,"",B475+1)</f>
        <v>469</v>
      </c>
      <c r="C476" s="10">
        <f t="shared" si="31"/>
        <v>0</v>
      </c>
      <c r="D476" s="11">
        <f t="shared" si="28"/>
        <v>0</v>
      </c>
      <c r="E476" s="12">
        <f t="shared" si="29"/>
        <v>0</v>
      </c>
      <c r="F476" s="13">
        <f t="shared" si="30"/>
        <v>0</v>
      </c>
    </row>
    <row r="477" spans="2:6" s="16" customFormat="1" x14ac:dyDescent="0.25">
      <c r="B477" s="9">
        <f>+IF(MAX(B$7:B476)=$F$2,"",B476+1)</f>
        <v>470</v>
      </c>
      <c r="C477" s="10">
        <f t="shared" si="31"/>
        <v>0</v>
      </c>
      <c r="D477" s="11">
        <f t="shared" si="28"/>
        <v>0</v>
      </c>
      <c r="E477" s="12">
        <f t="shared" si="29"/>
        <v>0</v>
      </c>
      <c r="F477" s="13">
        <f t="shared" si="30"/>
        <v>0</v>
      </c>
    </row>
    <row r="478" spans="2:6" s="16" customFormat="1" x14ac:dyDescent="0.25">
      <c r="B478" s="9">
        <f>+IF(MAX(B$7:B477)=$F$2,"",B477+1)</f>
        <v>471</v>
      </c>
      <c r="C478" s="10">
        <f t="shared" si="31"/>
        <v>0</v>
      </c>
      <c r="D478" s="11">
        <f t="shared" si="28"/>
        <v>0</v>
      </c>
      <c r="E478" s="12">
        <f t="shared" si="29"/>
        <v>0</v>
      </c>
      <c r="F478" s="13">
        <f t="shared" si="30"/>
        <v>0</v>
      </c>
    </row>
    <row r="479" spans="2:6" s="16" customFormat="1" x14ac:dyDescent="0.25">
      <c r="B479" s="9">
        <f>+IF(MAX(B$7:B478)=$F$2,"",B478+1)</f>
        <v>472</v>
      </c>
      <c r="C479" s="10">
        <f t="shared" si="31"/>
        <v>0</v>
      </c>
      <c r="D479" s="11">
        <f t="shared" si="28"/>
        <v>0</v>
      </c>
      <c r="E479" s="12">
        <f t="shared" si="29"/>
        <v>0</v>
      </c>
      <c r="F479" s="13">
        <f t="shared" si="30"/>
        <v>0</v>
      </c>
    </row>
    <row r="480" spans="2:6" s="16" customFormat="1" x14ac:dyDescent="0.25">
      <c r="B480" s="9">
        <f>+IF(MAX(B$7:B479)=$F$2,"",B479+1)</f>
        <v>473</v>
      </c>
      <c r="C480" s="10">
        <f t="shared" si="31"/>
        <v>0</v>
      </c>
      <c r="D480" s="11">
        <f t="shared" si="28"/>
        <v>0</v>
      </c>
      <c r="E480" s="12">
        <f t="shared" si="29"/>
        <v>0</v>
      </c>
      <c r="F480" s="13">
        <f t="shared" si="30"/>
        <v>0</v>
      </c>
    </row>
    <row r="481" spans="2:6" s="16" customFormat="1" x14ac:dyDescent="0.25">
      <c r="B481" s="9">
        <f>+IF(MAX(B$7:B480)=$F$2,"",B480+1)</f>
        <v>474</v>
      </c>
      <c r="C481" s="10">
        <f t="shared" si="31"/>
        <v>0</v>
      </c>
      <c r="D481" s="11">
        <f t="shared" si="28"/>
        <v>0</v>
      </c>
      <c r="E481" s="12">
        <f t="shared" si="29"/>
        <v>0</v>
      </c>
      <c r="F481" s="13">
        <f t="shared" si="30"/>
        <v>0</v>
      </c>
    </row>
    <row r="482" spans="2:6" s="16" customFormat="1" x14ac:dyDescent="0.25">
      <c r="B482" s="9">
        <f>+IF(MAX(B$7:B481)=$F$2,"",B481+1)</f>
        <v>475</v>
      </c>
      <c r="C482" s="10">
        <f t="shared" si="31"/>
        <v>0</v>
      </c>
      <c r="D482" s="11">
        <f t="shared" si="28"/>
        <v>0</v>
      </c>
      <c r="E482" s="12">
        <f t="shared" si="29"/>
        <v>0</v>
      </c>
      <c r="F482" s="13">
        <f t="shared" si="30"/>
        <v>0</v>
      </c>
    </row>
    <row r="483" spans="2:6" s="16" customFormat="1" x14ac:dyDescent="0.25">
      <c r="B483" s="9">
        <f>+IF(MAX(B$7:B482)=$F$2,"",B482+1)</f>
        <v>476</v>
      </c>
      <c r="C483" s="10">
        <f t="shared" si="31"/>
        <v>0</v>
      </c>
      <c r="D483" s="11">
        <f t="shared" si="28"/>
        <v>0</v>
      </c>
      <c r="E483" s="12">
        <f t="shared" si="29"/>
        <v>0</v>
      </c>
      <c r="F483" s="13">
        <f t="shared" si="30"/>
        <v>0</v>
      </c>
    </row>
    <row r="484" spans="2:6" s="16" customFormat="1" x14ac:dyDescent="0.25">
      <c r="B484" s="9">
        <f>+IF(MAX(B$7:B483)=$F$2,"",B483+1)</f>
        <v>477</v>
      </c>
      <c r="C484" s="10">
        <f t="shared" si="31"/>
        <v>0</v>
      </c>
      <c r="D484" s="11">
        <f t="shared" si="28"/>
        <v>0</v>
      </c>
      <c r="E484" s="12">
        <f t="shared" si="29"/>
        <v>0</v>
      </c>
      <c r="F484" s="13">
        <f t="shared" si="30"/>
        <v>0</v>
      </c>
    </row>
    <row r="485" spans="2:6" s="16" customFormat="1" x14ac:dyDescent="0.25">
      <c r="B485" s="9">
        <f>+IF(MAX(B$7:B484)=$F$2,"",B484+1)</f>
        <v>478</v>
      </c>
      <c r="C485" s="10">
        <f t="shared" si="31"/>
        <v>0</v>
      </c>
      <c r="D485" s="11">
        <f t="shared" si="28"/>
        <v>0</v>
      </c>
      <c r="E485" s="12">
        <f t="shared" si="29"/>
        <v>0</v>
      </c>
      <c r="F485" s="13">
        <f t="shared" si="30"/>
        <v>0</v>
      </c>
    </row>
    <row r="486" spans="2:6" s="16" customFormat="1" x14ac:dyDescent="0.25">
      <c r="B486" s="9">
        <f>+IF(MAX(B$7:B485)=$F$2,"",B485+1)</f>
        <v>479</v>
      </c>
      <c r="C486" s="10">
        <f t="shared" si="31"/>
        <v>0</v>
      </c>
      <c r="D486" s="11">
        <f t="shared" si="28"/>
        <v>0</v>
      </c>
      <c r="E486" s="12">
        <f t="shared" si="29"/>
        <v>0</v>
      </c>
      <c r="F486" s="13">
        <f t="shared" si="30"/>
        <v>0</v>
      </c>
    </row>
    <row r="487" spans="2:6" s="16" customFormat="1" x14ac:dyDescent="0.25">
      <c r="B487" s="9">
        <f>+IF(MAX(B$7:B486)=$F$2,"",B486+1)</f>
        <v>480</v>
      </c>
      <c r="C487" s="10">
        <f t="shared" si="31"/>
        <v>0</v>
      </c>
      <c r="D487" s="11">
        <f t="shared" si="28"/>
        <v>0</v>
      </c>
      <c r="E487" s="12">
        <f t="shared" si="29"/>
        <v>0</v>
      </c>
      <c r="F487" s="13">
        <f t="shared" si="30"/>
        <v>0</v>
      </c>
    </row>
    <row r="488" spans="2:6" s="16" customFormat="1" x14ac:dyDescent="0.25">
      <c r="B488" s="9">
        <f>+IF(MAX(B$7:B487)=$F$2,"",B487+1)</f>
        <v>481</v>
      </c>
      <c r="C488" s="10">
        <f t="shared" si="31"/>
        <v>0</v>
      </c>
      <c r="D488" s="11">
        <f t="shared" si="28"/>
        <v>0</v>
      </c>
      <c r="E488" s="12">
        <f t="shared" si="29"/>
        <v>0</v>
      </c>
      <c r="F488" s="10">
        <f t="shared" si="30"/>
        <v>0</v>
      </c>
    </row>
    <row r="489" spans="2:6" s="16" customFormat="1" x14ac:dyDescent="0.25">
      <c r="B489" s="9">
        <f>+IF(MAX(B$7:B488)=$F$2,"",B488+1)</f>
        <v>482</v>
      </c>
      <c r="C489" s="10">
        <f t="shared" si="31"/>
        <v>0</v>
      </c>
      <c r="D489" s="11">
        <f t="shared" si="28"/>
        <v>0</v>
      </c>
      <c r="E489" s="12">
        <f t="shared" si="29"/>
        <v>0</v>
      </c>
      <c r="F489" s="10">
        <f t="shared" si="30"/>
        <v>0</v>
      </c>
    </row>
    <row r="490" spans="2:6" s="16" customFormat="1" x14ac:dyDescent="0.25">
      <c r="B490" s="9">
        <f>+IF(MAX(B$7:B489)=$F$2,"",B489+1)</f>
        <v>483</v>
      </c>
      <c r="C490" s="10">
        <f t="shared" si="31"/>
        <v>0</v>
      </c>
      <c r="D490" s="11">
        <f t="shared" si="28"/>
        <v>0</v>
      </c>
      <c r="E490" s="12">
        <f t="shared" si="29"/>
        <v>0</v>
      </c>
      <c r="F490" s="10">
        <f t="shared" si="30"/>
        <v>0</v>
      </c>
    </row>
    <row r="491" spans="2:6" s="16" customFormat="1" x14ac:dyDescent="0.25">
      <c r="B491" s="9">
        <f>+IF(MAX(B$7:B490)=$F$2,"",B490+1)</f>
        <v>484</v>
      </c>
      <c r="C491" s="10">
        <f t="shared" si="31"/>
        <v>0</v>
      </c>
      <c r="D491" s="11">
        <f t="shared" si="28"/>
        <v>0</v>
      </c>
      <c r="E491" s="12">
        <f t="shared" si="29"/>
        <v>0</v>
      </c>
      <c r="F491" s="10">
        <f t="shared" si="30"/>
        <v>0</v>
      </c>
    </row>
    <row r="492" spans="2:6" s="16" customFormat="1" x14ac:dyDescent="0.25">
      <c r="B492" s="9">
        <f>+IF(MAX(B$7:B491)=$F$2,"",B491+1)</f>
        <v>485</v>
      </c>
      <c r="C492" s="10">
        <f t="shared" si="31"/>
        <v>0</v>
      </c>
      <c r="D492" s="11">
        <f t="shared" si="28"/>
        <v>0</v>
      </c>
      <c r="E492" s="12">
        <f t="shared" si="29"/>
        <v>0</v>
      </c>
      <c r="F492" s="10">
        <f t="shared" si="30"/>
        <v>0</v>
      </c>
    </row>
    <row r="493" spans="2:6" s="16" customFormat="1" x14ac:dyDescent="0.25">
      <c r="B493" s="9">
        <f>+IF(MAX(B$7:B492)=$F$2,"",B492+1)</f>
        <v>486</v>
      </c>
      <c r="C493" s="10">
        <f t="shared" si="31"/>
        <v>0</v>
      </c>
      <c r="D493" s="11">
        <f t="shared" si="28"/>
        <v>0</v>
      </c>
      <c r="E493" s="12">
        <f t="shared" si="29"/>
        <v>0</v>
      </c>
      <c r="F493" s="10">
        <f t="shared" si="30"/>
        <v>0</v>
      </c>
    </row>
    <row r="494" spans="2:6" s="16" customFormat="1" x14ac:dyDescent="0.25">
      <c r="B494" s="9">
        <f>+IF(MAX(B$7:B493)=$F$2,"",B493+1)</f>
        <v>487</v>
      </c>
      <c r="C494" s="10">
        <f t="shared" si="31"/>
        <v>0</v>
      </c>
      <c r="D494" s="11">
        <f t="shared" si="28"/>
        <v>0</v>
      </c>
      <c r="E494" s="12">
        <f t="shared" si="29"/>
        <v>0</v>
      </c>
      <c r="F494" s="10">
        <f t="shared" si="30"/>
        <v>0</v>
      </c>
    </row>
    <row r="495" spans="2:6" s="16" customFormat="1" x14ac:dyDescent="0.25">
      <c r="B495" s="9">
        <f>+IF(MAX(B$7:B494)=$F$2,"",B494+1)</f>
        <v>488</v>
      </c>
      <c r="C495" s="10">
        <f t="shared" si="31"/>
        <v>0</v>
      </c>
      <c r="D495" s="11">
        <f t="shared" si="28"/>
        <v>0</v>
      </c>
      <c r="E495" s="12">
        <f t="shared" si="29"/>
        <v>0</v>
      </c>
      <c r="F495" s="10">
        <f t="shared" si="30"/>
        <v>0</v>
      </c>
    </row>
    <row r="496" spans="2:6" s="16" customFormat="1" x14ac:dyDescent="0.25">
      <c r="B496" s="9">
        <f>+IF(MAX(B$7:B495)=$F$2,"",B495+1)</f>
        <v>489</v>
      </c>
      <c r="C496" s="10">
        <f t="shared" si="31"/>
        <v>0</v>
      </c>
      <c r="D496" s="11">
        <f t="shared" ref="D496:D507" si="32">+IF(B496="","",IF(B496&gt;$F$2,0,IF(B496=$F$2,C495,IF($E$609="francese",F496-E496,$C$7/$F$2))))</f>
        <v>0</v>
      </c>
      <c r="E496" s="12">
        <f t="shared" ref="E496:E507" si="33">+IF(B496="","",ROUND(C495*$D$4/$D$3,2))</f>
        <v>0</v>
      </c>
      <c r="F496" s="10">
        <f t="shared" ref="F496:F507" si="34">IF(B496="","",IF(B496&gt;$F$2,0,IF($E$609="francese",-PMT($D$4/$D$3,$F$2,$C$7,0,0),D496+E496)))</f>
        <v>0</v>
      </c>
    </row>
    <row r="497" spans="2:6" s="16" customFormat="1" x14ac:dyDescent="0.25">
      <c r="B497" s="9">
        <f>+IF(MAX(B$7:B496)=$F$2,"",B496+1)</f>
        <v>490</v>
      </c>
      <c r="C497" s="10">
        <f t="shared" ref="C497:C507" si="35">+IF(B497="","",C496-D497)</f>
        <v>0</v>
      </c>
      <c r="D497" s="11">
        <f t="shared" si="32"/>
        <v>0</v>
      </c>
      <c r="E497" s="12">
        <f t="shared" si="33"/>
        <v>0</v>
      </c>
      <c r="F497" s="10">
        <f t="shared" si="34"/>
        <v>0</v>
      </c>
    </row>
    <row r="498" spans="2:6" s="16" customFormat="1" x14ac:dyDescent="0.25">
      <c r="B498" s="9">
        <f>+IF(MAX(B$7:B497)=$F$2,"",B497+1)</f>
        <v>491</v>
      </c>
      <c r="C498" s="10">
        <f t="shared" si="35"/>
        <v>0</v>
      </c>
      <c r="D498" s="11">
        <f t="shared" si="32"/>
        <v>0</v>
      </c>
      <c r="E498" s="12">
        <f t="shared" si="33"/>
        <v>0</v>
      </c>
      <c r="F498" s="10">
        <f t="shared" si="34"/>
        <v>0</v>
      </c>
    </row>
    <row r="499" spans="2:6" s="16" customFormat="1" x14ac:dyDescent="0.25">
      <c r="B499" s="9">
        <f>+IF(MAX(B$7:B498)=$F$2,"",B498+1)</f>
        <v>492</v>
      </c>
      <c r="C499" s="10">
        <f t="shared" si="35"/>
        <v>0</v>
      </c>
      <c r="D499" s="11">
        <f t="shared" si="32"/>
        <v>0</v>
      </c>
      <c r="E499" s="12">
        <f t="shared" si="33"/>
        <v>0</v>
      </c>
      <c r="F499" s="10">
        <f t="shared" si="34"/>
        <v>0</v>
      </c>
    </row>
    <row r="500" spans="2:6" s="16" customFormat="1" x14ac:dyDescent="0.25">
      <c r="B500" s="9">
        <f>+IF(MAX(B$7:B499)=$F$2,"",B499+1)</f>
        <v>493</v>
      </c>
      <c r="C500" s="10">
        <f t="shared" si="35"/>
        <v>0</v>
      </c>
      <c r="D500" s="11">
        <f t="shared" si="32"/>
        <v>0</v>
      </c>
      <c r="E500" s="12">
        <f t="shared" si="33"/>
        <v>0</v>
      </c>
      <c r="F500" s="10">
        <f t="shared" si="34"/>
        <v>0</v>
      </c>
    </row>
    <row r="501" spans="2:6" s="16" customFormat="1" x14ac:dyDescent="0.25">
      <c r="B501" s="9">
        <f>+IF(MAX(B$7:B500)=$F$2,"",B500+1)</f>
        <v>494</v>
      </c>
      <c r="C501" s="10">
        <f t="shared" si="35"/>
        <v>0</v>
      </c>
      <c r="D501" s="11">
        <f t="shared" si="32"/>
        <v>0</v>
      </c>
      <c r="E501" s="12">
        <f t="shared" si="33"/>
        <v>0</v>
      </c>
      <c r="F501" s="10">
        <f t="shared" si="34"/>
        <v>0</v>
      </c>
    </row>
    <row r="502" spans="2:6" s="16" customFormat="1" x14ac:dyDescent="0.25">
      <c r="B502" s="9">
        <f>+IF(MAX(B$7:B501)=$F$2,"",B501+1)</f>
        <v>495</v>
      </c>
      <c r="C502" s="10">
        <f t="shared" si="35"/>
        <v>0</v>
      </c>
      <c r="D502" s="11">
        <f t="shared" si="32"/>
        <v>0</v>
      </c>
      <c r="E502" s="12">
        <f t="shared" si="33"/>
        <v>0</v>
      </c>
      <c r="F502" s="10">
        <f t="shared" si="34"/>
        <v>0</v>
      </c>
    </row>
    <row r="503" spans="2:6" s="16" customFormat="1" x14ac:dyDescent="0.25">
      <c r="B503" s="9">
        <f>+IF(MAX(B$7:B502)=$F$2,"",B502+1)</f>
        <v>496</v>
      </c>
      <c r="C503" s="10">
        <f t="shared" si="35"/>
        <v>0</v>
      </c>
      <c r="D503" s="11">
        <f t="shared" si="32"/>
        <v>0</v>
      </c>
      <c r="E503" s="12">
        <f t="shared" si="33"/>
        <v>0</v>
      </c>
      <c r="F503" s="10">
        <f t="shared" si="34"/>
        <v>0</v>
      </c>
    </row>
    <row r="504" spans="2:6" s="16" customFormat="1" x14ac:dyDescent="0.25">
      <c r="B504" s="9">
        <f>+IF(MAX(B$7:B503)=$F$2,"",B503+1)</f>
        <v>497</v>
      </c>
      <c r="C504" s="10">
        <f t="shared" si="35"/>
        <v>0</v>
      </c>
      <c r="D504" s="11">
        <f t="shared" si="32"/>
        <v>0</v>
      </c>
      <c r="E504" s="12">
        <f t="shared" si="33"/>
        <v>0</v>
      </c>
      <c r="F504" s="10">
        <f t="shared" si="34"/>
        <v>0</v>
      </c>
    </row>
    <row r="505" spans="2:6" s="16" customFormat="1" x14ac:dyDescent="0.25">
      <c r="B505" s="9">
        <f>+IF(MAX(B$7:B504)=$F$2,"",B504+1)</f>
        <v>498</v>
      </c>
      <c r="C505" s="10">
        <f t="shared" si="35"/>
        <v>0</v>
      </c>
      <c r="D505" s="11">
        <f t="shared" si="32"/>
        <v>0</v>
      </c>
      <c r="E505" s="12">
        <f t="shared" si="33"/>
        <v>0</v>
      </c>
      <c r="F505" s="10">
        <f t="shared" si="34"/>
        <v>0</v>
      </c>
    </row>
    <row r="506" spans="2:6" s="16" customFormat="1" x14ac:dyDescent="0.25">
      <c r="B506" s="9">
        <f>+IF(MAX(B$7:B505)=$F$2,"",B505+1)</f>
        <v>499</v>
      </c>
      <c r="C506" s="10">
        <f t="shared" si="35"/>
        <v>0</v>
      </c>
      <c r="D506" s="11">
        <f t="shared" si="32"/>
        <v>0</v>
      </c>
      <c r="E506" s="12">
        <f t="shared" si="33"/>
        <v>0</v>
      </c>
      <c r="F506" s="10">
        <f t="shared" si="34"/>
        <v>0</v>
      </c>
    </row>
    <row r="507" spans="2:6" s="16" customFormat="1" x14ac:dyDescent="0.25">
      <c r="B507" s="9">
        <f>+IF(MAX(B$7:B506)=$F$2,"",B506+1)</f>
        <v>500</v>
      </c>
      <c r="C507" s="10">
        <f t="shared" si="35"/>
        <v>0</v>
      </c>
      <c r="D507" s="11">
        <f t="shared" si="32"/>
        <v>0</v>
      </c>
      <c r="E507" s="12">
        <f t="shared" si="33"/>
        <v>0</v>
      </c>
      <c r="F507" s="10">
        <f t="shared" si="34"/>
        <v>0</v>
      </c>
    </row>
    <row r="508" spans="2:6" s="16" customFormat="1" x14ac:dyDescent="0.25">
      <c r="B508" s="9"/>
      <c r="C508" s="10"/>
      <c r="D508" s="11"/>
      <c r="E508" s="12"/>
      <c r="F508" s="10"/>
    </row>
    <row r="509" spans="2:6" s="16" customFormat="1" x14ac:dyDescent="0.25">
      <c r="B509" s="9"/>
      <c r="C509" s="17"/>
      <c r="E509" s="18"/>
      <c r="F509" s="17"/>
    </row>
    <row r="510" spans="2:6" s="16" customFormat="1" x14ac:dyDescent="0.25">
      <c r="B510" s="9"/>
      <c r="C510" s="17"/>
      <c r="E510" s="18"/>
      <c r="F510" s="17"/>
    </row>
    <row r="511" spans="2:6" s="16" customFormat="1" x14ac:dyDescent="0.25">
      <c r="B511" s="9"/>
      <c r="C511" s="17"/>
      <c r="E511" s="18"/>
      <c r="F511" s="17"/>
    </row>
    <row r="512" spans="2:6" s="16" customFormat="1" x14ac:dyDescent="0.25">
      <c r="B512" s="9"/>
      <c r="C512" s="17"/>
      <c r="E512" s="18"/>
      <c r="F512" s="17"/>
    </row>
    <row r="513" spans="2:6" s="16" customFormat="1" x14ac:dyDescent="0.25">
      <c r="B513" s="9"/>
      <c r="C513" s="17"/>
      <c r="E513" s="18"/>
      <c r="F513" s="17"/>
    </row>
    <row r="514" spans="2:6" s="16" customFormat="1" x14ac:dyDescent="0.25">
      <c r="B514" s="9"/>
      <c r="C514" s="17"/>
      <c r="E514" s="18"/>
      <c r="F514" s="17"/>
    </row>
    <row r="515" spans="2:6" s="16" customFormat="1" x14ac:dyDescent="0.25">
      <c r="B515" s="9"/>
      <c r="C515" s="17"/>
      <c r="E515" s="18"/>
      <c r="F515" s="17"/>
    </row>
    <row r="516" spans="2:6" s="16" customFormat="1" x14ac:dyDescent="0.25">
      <c r="B516" s="9"/>
      <c r="C516" s="17"/>
      <c r="E516" s="18"/>
      <c r="F516" s="17"/>
    </row>
    <row r="517" spans="2:6" s="16" customFormat="1" x14ac:dyDescent="0.25">
      <c r="B517" s="9"/>
      <c r="C517" s="17"/>
      <c r="E517" s="18"/>
      <c r="F517" s="17"/>
    </row>
    <row r="518" spans="2:6" s="16" customFormat="1" x14ac:dyDescent="0.25">
      <c r="B518" s="9"/>
      <c r="C518" s="17"/>
      <c r="E518" s="18"/>
      <c r="F518" s="17"/>
    </row>
    <row r="519" spans="2:6" s="16" customFormat="1" x14ac:dyDescent="0.25">
      <c r="B519" s="9"/>
      <c r="C519" s="17"/>
      <c r="E519" s="18"/>
      <c r="F519" s="17"/>
    </row>
    <row r="520" spans="2:6" s="16" customFormat="1" x14ac:dyDescent="0.25">
      <c r="B520" s="9"/>
      <c r="C520" s="17"/>
      <c r="E520" s="18"/>
      <c r="F520" s="17"/>
    </row>
    <row r="521" spans="2:6" s="16" customFormat="1" x14ac:dyDescent="0.25">
      <c r="B521" s="9"/>
      <c r="C521" s="17"/>
      <c r="E521" s="18"/>
      <c r="F521" s="17"/>
    </row>
    <row r="522" spans="2:6" s="16" customFormat="1" x14ac:dyDescent="0.25">
      <c r="B522" s="9"/>
      <c r="C522" s="17"/>
      <c r="E522" s="18"/>
      <c r="F522" s="17"/>
    </row>
    <row r="523" spans="2:6" s="16" customFormat="1" x14ac:dyDescent="0.25">
      <c r="B523" s="9"/>
      <c r="C523" s="17"/>
      <c r="E523" s="18"/>
      <c r="F523" s="17"/>
    </row>
    <row r="524" spans="2:6" s="16" customFormat="1" x14ac:dyDescent="0.25">
      <c r="B524" s="9"/>
      <c r="C524" s="17"/>
      <c r="E524" s="18"/>
      <c r="F524" s="17"/>
    </row>
    <row r="525" spans="2:6" s="16" customFormat="1" x14ac:dyDescent="0.25">
      <c r="B525" s="9"/>
      <c r="C525" s="17"/>
      <c r="E525" s="18"/>
      <c r="F525" s="17"/>
    </row>
    <row r="526" spans="2:6" s="16" customFormat="1" x14ac:dyDescent="0.25">
      <c r="B526" s="9"/>
      <c r="C526" s="17"/>
      <c r="E526" s="18"/>
      <c r="F526" s="17"/>
    </row>
    <row r="527" spans="2:6" s="16" customFormat="1" x14ac:dyDescent="0.25">
      <c r="B527" s="9"/>
      <c r="C527" s="17"/>
      <c r="E527" s="18"/>
      <c r="F527" s="17"/>
    </row>
    <row r="528" spans="2:6" s="16" customFormat="1" x14ac:dyDescent="0.25">
      <c r="B528" s="9"/>
      <c r="C528" s="17"/>
      <c r="E528" s="18"/>
      <c r="F528" s="17"/>
    </row>
    <row r="529" spans="2:6" s="16" customFormat="1" x14ac:dyDescent="0.25">
      <c r="B529" s="9"/>
      <c r="C529" s="17"/>
      <c r="E529" s="18"/>
      <c r="F529" s="17"/>
    </row>
    <row r="530" spans="2:6" s="16" customFormat="1" x14ac:dyDescent="0.25">
      <c r="B530" s="9"/>
      <c r="C530" s="17"/>
      <c r="E530" s="18"/>
      <c r="F530" s="17"/>
    </row>
    <row r="531" spans="2:6" s="16" customFormat="1" x14ac:dyDescent="0.25">
      <c r="B531" s="9"/>
      <c r="C531" s="17"/>
      <c r="E531" s="18"/>
      <c r="F531" s="17"/>
    </row>
    <row r="532" spans="2:6" s="16" customFormat="1" x14ac:dyDescent="0.25">
      <c r="B532" s="9"/>
      <c r="C532" s="17"/>
      <c r="E532" s="18"/>
      <c r="F532" s="17"/>
    </row>
    <row r="533" spans="2:6" s="16" customFormat="1" x14ac:dyDescent="0.25">
      <c r="B533" s="9"/>
      <c r="C533" s="17"/>
      <c r="E533" s="18"/>
      <c r="F533" s="17"/>
    </row>
    <row r="534" spans="2:6" s="16" customFormat="1" x14ac:dyDescent="0.25">
      <c r="B534" s="9"/>
      <c r="C534" s="17"/>
      <c r="E534" s="18"/>
      <c r="F534" s="17"/>
    </row>
    <row r="535" spans="2:6" s="16" customFormat="1" x14ac:dyDescent="0.25">
      <c r="B535" s="9"/>
      <c r="C535" s="17"/>
      <c r="E535" s="18"/>
      <c r="F535" s="17"/>
    </row>
    <row r="536" spans="2:6" s="16" customFormat="1" x14ac:dyDescent="0.25">
      <c r="B536" s="9"/>
      <c r="C536" s="17"/>
      <c r="E536" s="18"/>
      <c r="F536" s="17"/>
    </row>
    <row r="537" spans="2:6" s="16" customFormat="1" x14ac:dyDescent="0.25">
      <c r="B537" s="9"/>
      <c r="C537" s="17"/>
      <c r="E537" s="18"/>
      <c r="F537" s="17"/>
    </row>
    <row r="538" spans="2:6" s="16" customFormat="1" x14ac:dyDescent="0.25">
      <c r="B538" s="9"/>
      <c r="C538" s="17"/>
      <c r="E538" s="18"/>
      <c r="F538" s="17"/>
    </row>
    <row r="539" spans="2:6" s="16" customFormat="1" x14ac:dyDescent="0.25">
      <c r="B539" s="9"/>
      <c r="C539" s="17"/>
      <c r="E539" s="18"/>
      <c r="F539" s="17"/>
    </row>
    <row r="540" spans="2:6" s="16" customFormat="1" x14ac:dyDescent="0.25">
      <c r="B540" s="9"/>
      <c r="C540" s="17"/>
      <c r="E540" s="18"/>
      <c r="F540" s="17"/>
    </row>
    <row r="541" spans="2:6" s="16" customFormat="1" x14ac:dyDescent="0.25">
      <c r="B541" s="9"/>
      <c r="C541" s="17"/>
      <c r="E541" s="18"/>
      <c r="F541" s="17"/>
    </row>
    <row r="542" spans="2:6" s="16" customFormat="1" x14ac:dyDescent="0.25">
      <c r="B542" s="9"/>
      <c r="C542" s="17"/>
      <c r="E542" s="18"/>
      <c r="F542" s="17"/>
    </row>
    <row r="543" spans="2:6" s="16" customFormat="1" x14ac:dyDescent="0.25">
      <c r="B543" s="9"/>
      <c r="C543" s="17"/>
      <c r="E543" s="18"/>
      <c r="F543" s="17"/>
    </row>
    <row r="544" spans="2:6" s="16" customFormat="1" x14ac:dyDescent="0.25">
      <c r="B544" s="9"/>
      <c r="C544" s="17"/>
      <c r="E544" s="18"/>
      <c r="F544" s="17"/>
    </row>
    <row r="545" spans="2:6" s="16" customFormat="1" x14ac:dyDescent="0.25">
      <c r="B545" s="9"/>
      <c r="C545" s="17"/>
      <c r="E545" s="18"/>
      <c r="F545" s="17"/>
    </row>
    <row r="546" spans="2:6" s="16" customFormat="1" x14ac:dyDescent="0.25">
      <c r="B546" s="9"/>
      <c r="C546" s="17"/>
      <c r="E546" s="18"/>
      <c r="F546" s="17"/>
    </row>
    <row r="547" spans="2:6" s="16" customFormat="1" x14ac:dyDescent="0.25">
      <c r="B547" s="9"/>
      <c r="C547" s="17"/>
      <c r="E547" s="18"/>
      <c r="F547" s="17"/>
    </row>
    <row r="548" spans="2:6" s="16" customFormat="1" x14ac:dyDescent="0.25">
      <c r="B548" s="9"/>
      <c r="C548" s="17"/>
      <c r="E548" s="18"/>
      <c r="F548" s="17"/>
    </row>
    <row r="549" spans="2:6" s="16" customFormat="1" x14ac:dyDescent="0.25">
      <c r="B549" s="9"/>
      <c r="C549" s="17"/>
      <c r="E549" s="18"/>
      <c r="F549" s="17"/>
    </row>
    <row r="550" spans="2:6" s="16" customFormat="1" x14ac:dyDescent="0.25">
      <c r="B550" s="9"/>
      <c r="C550" s="17"/>
      <c r="E550" s="18"/>
      <c r="F550" s="17"/>
    </row>
    <row r="551" spans="2:6" s="16" customFormat="1" x14ac:dyDescent="0.25">
      <c r="B551" s="9"/>
      <c r="C551" s="17"/>
      <c r="E551" s="18"/>
      <c r="F551" s="17"/>
    </row>
    <row r="552" spans="2:6" s="16" customFormat="1" x14ac:dyDescent="0.25">
      <c r="B552" s="9"/>
      <c r="C552" s="17"/>
      <c r="E552" s="18"/>
      <c r="F552" s="17"/>
    </row>
    <row r="553" spans="2:6" s="16" customFormat="1" x14ac:dyDescent="0.25">
      <c r="B553" s="9"/>
      <c r="C553" s="17"/>
      <c r="E553" s="18"/>
      <c r="F553" s="17"/>
    </row>
    <row r="554" spans="2:6" s="16" customFormat="1" x14ac:dyDescent="0.25">
      <c r="B554" s="9"/>
      <c r="C554" s="17"/>
      <c r="E554" s="18"/>
      <c r="F554" s="17"/>
    </row>
    <row r="555" spans="2:6" s="16" customFormat="1" x14ac:dyDescent="0.25">
      <c r="B555" s="9"/>
      <c r="C555" s="17"/>
      <c r="E555" s="18"/>
      <c r="F555" s="17"/>
    </row>
    <row r="556" spans="2:6" s="16" customFormat="1" x14ac:dyDescent="0.25">
      <c r="B556" s="9"/>
      <c r="C556" s="17"/>
      <c r="E556" s="18"/>
      <c r="F556" s="17"/>
    </row>
    <row r="557" spans="2:6" s="16" customFormat="1" x14ac:dyDescent="0.25">
      <c r="B557" s="9"/>
      <c r="C557" s="17"/>
      <c r="E557" s="18"/>
      <c r="F557" s="17"/>
    </row>
    <row r="558" spans="2:6" s="16" customFormat="1" x14ac:dyDescent="0.25">
      <c r="B558" s="9"/>
      <c r="C558" s="17"/>
      <c r="E558" s="18"/>
      <c r="F558" s="17"/>
    </row>
    <row r="559" spans="2:6" s="16" customFormat="1" x14ac:dyDescent="0.25">
      <c r="B559" s="9"/>
      <c r="C559" s="17"/>
      <c r="E559" s="18"/>
      <c r="F559" s="17"/>
    </row>
    <row r="560" spans="2:6" s="16" customFormat="1" x14ac:dyDescent="0.25">
      <c r="B560" s="9"/>
      <c r="C560" s="17"/>
      <c r="E560" s="18"/>
      <c r="F560" s="17"/>
    </row>
    <row r="561" spans="2:6" s="16" customFormat="1" x14ac:dyDescent="0.25">
      <c r="B561" s="9"/>
      <c r="C561" s="17"/>
      <c r="E561" s="18"/>
      <c r="F561" s="17"/>
    </row>
    <row r="562" spans="2:6" s="16" customFormat="1" x14ac:dyDescent="0.25">
      <c r="B562" s="9"/>
      <c r="C562" s="17"/>
      <c r="E562" s="18"/>
      <c r="F562" s="17"/>
    </row>
    <row r="563" spans="2:6" s="16" customFormat="1" x14ac:dyDescent="0.25">
      <c r="B563" s="9"/>
      <c r="C563" s="17"/>
      <c r="E563" s="18"/>
      <c r="F563" s="17"/>
    </row>
    <row r="564" spans="2:6" s="16" customFormat="1" x14ac:dyDescent="0.25">
      <c r="B564" s="9"/>
      <c r="C564" s="17"/>
      <c r="E564" s="18"/>
      <c r="F564" s="17"/>
    </row>
    <row r="565" spans="2:6" s="16" customFormat="1" x14ac:dyDescent="0.25">
      <c r="B565" s="9"/>
      <c r="C565" s="17"/>
      <c r="E565" s="18"/>
      <c r="F565" s="17"/>
    </row>
    <row r="566" spans="2:6" s="16" customFormat="1" x14ac:dyDescent="0.25">
      <c r="B566" s="9"/>
      <c r="C566" s="17"/>
      <c r="E566" s="18"/>
      <c r="F566" s="17"/>
    </row>
    <row r="567" spans="2:6" s="16" customFormat="1" x14ac:dyDescent="0.25">
      <c r="B567" s="9"/>
      <c r="C567" s="17"/>
      <c r="E567" s="18"/>
      <c r="F567" s="17"/>
    </row>
    <row r="568" spans="2:6" s="16" customFormat="1" x14ac:dyDescent="0.25">
      <c r="B568" s="9"/>
      <c r="C568" s="17"/>
      <c r="E568" s="18"/>
      <c r="F568" s="17"/>
    </row>
    <row r="569" spans="2:6" s="16" customFormat="1" x14ac:dyDescent="0.25">
      <c r="B569" s="9"/>
      <c r="C569" s="17"/>
      <c r="E569" s="18"/>
      <c r="F569" s="17"/>
    </row>
    <row r="570" spans="2:6" s="16" customFormat="1" x14ac:dyDescent="0.25">
      <c r="B570" s="9"/>
      <c r="C570" s="17"/>
      <c r="E570" s="18"/>
      <c r="F570" s="17"/>
    </row>
    <row r="571" spans="2:6" s="16" customFormat="1" x14ac:dyDescent="0.25">
      <c r="B571" s="9"/>
      <c r="C571" s="17"/>
      <c r="E571" s="18"/>
      <c r="F571" s="17"/>
    </row>
    <row r="572" spans="2:6" s="16" customFormat="1" x14ac:dyDescent="0.25">
      <c r="B572" s="9"/>
      <c r="C572" s="17"/>
      <c r="E572" s="18"/>
      <c r="F572" s="17"/>
    </row>
    <row r="573" spans="2:6" s="16" customFormat="1" x14ac:dyDescent="0.25">
      <c r="B573" s="9"/>
      <c r="C573" s="17"/>
      <c r="E573" s="18"/>
      <c r="F573" s="17"/>
    </row>
    <row r="574" spans="2:6" s="16" customFormat="1" x14ac:dyDescent="0.25">
      <c r="B574" s="9"/>
      <c r="C574" s="17"/>
      <c r="E574" s="18"/>
      <c r="F574" s="17"/>
    </row>
    <row r="575" spans="2:6" s="16" customFormat="1" x14ac:dyDescent="0.25">
      <c r="B575" s="9"/>
      <c r="C575" s="17"/>
      <c r="E575" s="18"/>
      <c r="F575" s="17"/>
    </row>
    <row r="576" spans="2:6" s="16" customFormat="1" x14ac:dyDescent="0.25">
      <c r="B576" s="9"/>
      <c r="C576" s="17"/>
      <c r="E576" s="18"/>
      <c r="F576" s="17"/>
    </row>
    <row r="577" spans="2:6" s="16" customFormat="1" x14ac:dyDescent="0.25">
      <c r="B577" s="9"/>
      <c r="C577" s="17"/>
      <c r="E577" s="18"/>
      <c r="F577" s="17"/>
    </row>
    <row r="578" spans="2:6" s="16" customFormat="1" x14ac:dyDescent="0.25">
      <c r="B578" s="9"/>
      <c r="C578" s="17"/>
      <c r="E578" s="18"/>
      <c r="F578" s="17"/>
    </row>
    <row r="579" spans="2:6" s="16" customFormat="1" x14ac:dyDescent="0.25">
      <c r="B579" s="9"/>
      <c r="C579" s="17"/>
      <c r="E579" s="18"/>
      <c r="F579" s="17"/>
    </row>
    <row r="580" spans="2:6" s="16" customFormat="1" x14ac:dyDescent="0.25">
      <c r="B580" s="9"/>
      <c r="C580" s="17"/>
      <c r="E580" s="18"/>
      <c r="F580" s="17"/>
    </row>
    <row r="581" spans="2:6" s="16" customFormat="1" x14ac:dyDescent="0.25">
      <c r="B581" s="9"/>
      <c r="C581" s="17"/>
      <c r="E581" s="18"/>
      <c r="F581" s="17"/>
    </row>
    <row r="582" spans="2:6" s="16" customFormat="1" x14ac:dyDescent="0.25">
      <c r="B582" s="9"/>
      <c r="C582" s="17"/>
      <c r="E582" s="18"/>
      <c r="F582" s="17"/>
    </row>
    <row r="583" spans="2:6" s="16" customFormat="1" x14ac:dyDescent="0.25">
      <c r="B583" s="9"/>
      <c r="C583" s="17"/>
      <c r="E583" s="18"/>
      <c r="F583" s="17"/>
    </row>
    <row r="584" spans="2:6" s="16" customFormat="1" x14ac:dyDescent="0.25">
      <c r="B584" s="9"/>
      <c r="C584" s="17"/>
      <c r="E584" s="18"/>
      <c r="F584" s="17"/>
    </row>
    <row r="585" spans="2:6" s="16" customFormat="1" x14ac:dyDescent="0.25">
      <c r="B585" s="9"/>
      <c r="C585" s="17"/>
      <c r="E585" s="18"/>
      <c r="F585" s="17"/>
    </row>
    <row r="586" spans="2:6" s="16" customFormat="1" x14ac:dyDescent="0.25">
      <c r="B586" s="9"/>
      <c r="C586" s="17"/>
      <c r="E586" s="18"/>
      <c r="F586" s="17"/>
    </row>
    <row r="587" spans="2:6" s="16" customFormat="1" x14ac:dyDescent="0.25">
      <c r="B587" s="9"/>
      <c r="C587" s="17"/>
      <c r="E587" s="18"/>
      <c r="F587" s="17"/>
    </row>
    <row r="588" spans="2:6" s="16" customFormat="1" x14ac:dyDescent="0.25">
      <c r="B588" s="9"/>
      <c r="C588" s="17"/>
      <c r="E588" s="18"/>
      <c r="F588" s="17"/>
    </row>
    <row r="589" spans="2:6" s="16" customFormat="1" x14ac:dyDescent="0.25">
      <c r="B589" s="9"/>
      <c r="C589" s="17"/>
      <c r="E589" s="18"/>
      <c r="F589" s="17"/>
    </row>
    <row r="590" spans="2:6" s="16" customFormat="1" x14ac:dyDescent="0.25">
      <c r="B590" s="9"/>
      <c r="C590" s="17"/>
      <c r="E590" s="18"/>
      <c r="F590" s="17"/>
    </row>
    <row r="591" spans="2:6" s="16" customFormat="1" x14ac:dyDescent="0.25">
      <c r="B591" s="9"/>
      <c r="C591" s="17"/>
      <c r="E591" s="18"/>
      <c r="F591" s="17"/>
    </row>
    <row r="592" spans="2:6" s="16" customFormat="1" x14ac:dyDescent="0.25">
      <c r="B592" s="9"/>
      <c r="C592" s="17"/>
      <c r="E592" s="18"/>
      <c r="F592" s="17"/>
    </row>
    <row r="593" spans="2:6" s="16" customFormat="1" x14ac:dyDescent="0.25">
      <c r="B593" s="9"/>
      <c r="C593" s="17"/>
      <c r="E593" s="18"/>
      <c r="F593" s="17"/>
    </row>
    <row r="594" spans="2:6" s="16" customFormat="1" x14ac:dyDescent="0.25">
      <c r="B594" s="9"/>
      <c r="C594" s="17"/>
      <c r="E594" s="18"/>
      <c r="F594" s="17"/>
    </row>
    <row r="595" spans="2:6" s="16" customFormat="1" x14ac:dyDescent="0.25">
      <c r="B595" s="9"/>
      <c r="C595" s="17"/>
      <c r="E595" s="18"/>
      <c r="F595" s="17"/>
    </row>
    <row r="596" spans="2:6" x14ac:dyDescent="0.25">
      <c r="C596" s="21"/>
      <c r="F596" s="21"/>
    </row>
    <row r="597" spans="2:6" x14ac:dyDescent="0.25">
      <c r="C597" s="21"/>
      <c r="F597" s="21"/>
    </row>
    <row r="598" spans="2:6" x14ac:dyDescent="0.25">
      <c r="C598" s="21"/>
      <c r="F598" s="21"/>
    </row>
    <row r="599" spans="2:6" x14ac:dyDescent="0.25">
      <c r="C599" s="21"/>
      <c r="F599" s="21"/>
    </row>
    <row r="600" spans="2:6" x14ac:dyDescent="0.25">
      <c r="C600" s="21"/>
      <c r="F600" s="21"/>
    </row>
    <row r="601" spans="2:6" x14ac:dyDescent="0.25">
      <c r="C601" s="21"/>
      <c r="F601" s="21"/>
    </row>
    <row r="602" spans="2:6" x14ac:dyDescent="0.25">
      <c r="C602" s="21"/>
      <c r="F602" s="21"/>
    </row>
    <row r="603" spans="2:6" x14ac:dyDescent="0.25">
      <c r="C603" s="21"/>
      <c r="F603" s="21"/>
    </row>
    <row r="604" spans="2:6" x14ac:dyDescent="0.25">
      <c r="C604" s="21"/>
      <c r="F604" s="21"/>
    </row>
    <row r="605" spans="2:6" x14ac:dyDescent="0.25">
      <c r="C605" s="21"/>
      <c r="F605" s="21"/>
    </row>
    <row r="606" spans="2:6" x14ac:dyDescent="0.25">
      <c r="C606" s="21"/>
      <c r="F606" s="21"/>
    </row>
    <row r="607" spans="2:6" x14ac:dyDescent="0.25">
      <c r="C607" s="21"/>
      <c r="F607" s="21"/>
    </row>
    <row r="608" spans="2:6" x14ac:dyDescent="0.25">
      <c r="C608" s="21"/>
      <c r="F608" s="21"/>
    </row>
    <row r="609" spans="3:6" hidden="1" x14ac:dyDescent="0.25">
      <c r="C609" s="21"/>
      <c r="E609" s="23" t="s">
        <v>6</v>
      </c>
      <c r="F609" s="21"/>
    </row>
    <row r="610" spans="3:6" x14ac:dyDescent="0.25">
      <c r="C610" s="21"/>
      <c r="F610" s="21"/>
    </row>
    <row r="611" spans="3:6" x14ac:dyDescent="0.25">
      <c r="C611" s="21"/>
      <c r="F611" s="21"/>
    </row>
    <row r="612" spans="3:6" x14ac:dyDescent="0.25">
      <c r="C612" s="21"/>
      <c r="F612" s="21"/>
    </row>
    <row r="613" spans="3:6" x14ac:dyDescent="0.25">
      <c r="C613" s="21"/>
      <c r="F613" s="21"/>
    </row>
    <row r="614" spans="3:6" x14ac:dyDescent="0.25">
      <c r="C614" s="21"/>
      <c r="F614" s="21"/>
    </row>
    <row r="615" spans="3:6" x14ac:dyDescent="0.25">
      <c r="C615" s="21"/>
      <c r="F615" s="21"/>
    </row>
    <row r="616" spans="3:6" x14ac:dyDescent="0.25">
      <c r="C616" s="21"/>
      <c r="F616" s="21"/>
    </row>
    <row r="617" spans="3:6" x14ac:dyDescent="0.25">
      <c r="C617" s="21"/>
      <c r="F617" s="21"/>
    </row>
    <row r="618" spans="3:6" x14ac:dyDescent="0.25">
      <c r="C618" s="21"/>
      <c r="F618" s="21"/>
    </row>
    <row r="619" spans="3:6" x14ac:dyDescent="0.25">
      <c r="C619" s="21"/>
      <c r="F619" s="21"/>
    </row>
    <row r="620" spans="3:6" x14ac:dyDescent="0.25">
      <c r="C620" s="21"/>
      <c r="F620" s="21"/>
    </row>
    <row r="621" spans="3:6" x14ac:dyDescent="0.25">
      <c r="C621" s="21"/>
      <c r="F621" s="21"/>
    </row>
    <row r="622" spans="3:6" x14ac:dyDescent="0.25">
      <c r="C622" s="21"/>
      <c r="F622" s="21"/>
    </row>
    <row r="623" spans="3:6" x14ac:dyDescent="0.25">
      <c r="C623" s="21"/>
      <c r="F623" s="21"/>
    </row>
    <row r="624" spans="3:6" x14ac:dyDescent="0.25">
      <c r="C624" s="21"/>
      <c r="F624" s="21"/>
    </row>
    <row r="625" spans="3:6" x14ac:dyDescent="0.25">
      <c r="C625" s="21"/>
      <c r="F625" s="21"/>
    </row>
    <row r="626" spans="3:6" x14ac:dyDescent="0.25">
      <c r="C626" s="21"/>
      <c r="F626" s="21"/>
    </row>
    <row r="627" spans="3:6" x14ac:dyDescent="0.25">
      <c r="C627" s="21"/>
      <c r="F627" s="21"/>
    </row>
    <row r="628" spans="3:6" x14ac:dyDescent="0.25">
      <c r="C628" s="21"/>
      <c r="F628" s="21"/>
    </row>
    <row r="629" spans="3:6" x14ac:dyDescent="0.25">
      <c r="C629" s="21"/>
      <c r="F629" s="21"/>
    </row>
    <row r="630" spans="3:6" x14ac:dyDescent="0.25">
      <c r="C630" s="21"/>
      <c r="F630" s="21"/>
    </row>
    <row r="631" spans="3:6" x14ac:dyDescent="0.25">
      <c r="C631" s="21"/>
      <c r="F631" s="21"/>
    </row>
    <row r="632" spans="3:6" x14ac:dyDescent="0.25">
      <c r="C632" s="21"/>
      <c r="F632" s="21"/>
    </row>
    <row r="633" spans="3:6" x14ac:dyDescent="0.25">
      <c r="C633" s="21"/>
      <c r="F633" s="21"/>
    </row>
    <row r="634" spans="3:6" x14ac:dyDescent="0.25">
      <c r="C634" s="21"/>
      <c r="F634" s="21"/>
    </row>
    <row r="635" spans="3:6" x14ac:dyDescent="0.25">
      <c r="C635" s="21"/>
      <c r="F635" s="21"/>
    </row>
    <row r="636" spans="3:6" x14ac:dyDescent="0.25">
      <c r="C636" s="21"/>
      <c r="F636" s="21"/>
    </row>
    <row r="637" spans="3:6" x14ac:dyDescent="0.25">
      <c r="C637" s="21"/>
      <c r="F637" s="21"/>
    </row>
    <row r="638" spans="3:6" x14ac:dyDescent="0.25">
      <c r="C638" s="21"/>
      <c r="F638" s="21"/>
    </row>
    <row r="639" spans="3:6" x14ac:dyDescent="0.25">
      <c r="C639" s="21"/>
      <c r="F639" s="21"/>
    </row>
    <row r="640" spans="3:6" x14ac:dyDescent="0.25">
      <c r="C640" s="21"/>
      <c r="F640" s="21"/>
    </row>
    <row r="641" spans="3:6" x14ac:dyDescent="0.25">
      <c r="C641" s="21"/>
      <c r="F641" s="21"/>
    </row>
    <row r="642" spans="3:6" x14ac:dyDescent="0.25">
      <c r="C642" s="21"/>
      <c r="F642" s="21"/>
    </row>
    <row r="643" spans="3:6" x14ac:dyDescent="0.25">
      <c r="C643" s="21"/>
      <c r="F643" s="21"/>
    </row>
    <row r="644" spans="3:6" x14ac:dyDescent="0.25">
      <c r="C644" s="21"/>
      <c r="F644" s="21"/>
    </row>
    <row r="645" spans="3:6" x14ac:dyDescent="0.25">
      <c r="C645" s="21"/>
      <c r="F645" s="21"/>
    </row>
    <row r="646" spans="3:6" x14ac:dyDescent="0.25">
      <c r="C646" s="21"/>
      <c r="F646" s="21"/>
    </row>
    <row r="647" spans="3:6" x14ac:dyDescent="0.25">
      <c r="C647" s="21"/>
      <c r="F647" s="21"/>
    </row>
    <row r="648" spans="3:6" x14ac:dyDescent="0.25">
      <c r="C648" s="21"/>
      <c r="F648" s="21"/>
    </row>
    <row r="649" spans="3:6" x14ac:dyDescent="0.25">
      <c r="C649" s="21"/>
      <c r="F649" s="21"/>
    </row>
    <row r="650" spans="3:6" x14ac:dyDescent="0.25">
      <c r="C650" s="21"/>
      <c r="F650" s="21"/>
    </row>
    <row r="651" spans="3:6" x14ac:dyDescent="0.25">
      <c r="C651" s="21"/>
      <c r="F651" s="21"/>
    </row>
    <row r="652" spans="3:6" x14ac:dyDescent="0.25">
      <c r="C652" s="21"/>
      <c r="F652" s="21"/>
    </row>
    <row r="653" spans="3:6" x14ac:dyDescent="0.25">
      <c r="C653" s="21"/>
      <c r="F653" s="21"/>
    </row>
    <row r="654" spans="3:6" x14ac:dyDescent="0.25">
      <c r="C654" s="21"/>
      <c r="F654" s="21"/>
    </row>
    <row r="655" spans="3:6" x14ac:dyDescent="0.25">
      <c r="C655" s="21"/>
      <c r="F655" s="21"/>
    </row>
    <row r="656" spans="3:6" x14ac:dyDescent="0.25">
      <c r="C656" s="21"/>
      <c r="F656" s="21"/>
    </row>
    <row r="657" spans="3:6" x14ac:dyDescent="0.25">
      <c r="C657" s="21"/>
      <c r="F657" s="21"/>
    </row>
    <row r="658" spans="3:6" x14ac:dyDescent="0.25">
      <c r="C658" s="21"/>
      <c r="F658" s="21"/>
    </row>
    <row r="659" spans="3:6" x14ac:dyDescent="0.25">
      <c r="C659" s="21"/>
      <c r="F659" s="21"/>
    </row>
    <row r="660" spans="3:6" x14ac:dyDescent="0.25">
      <c r="C660" s="21"/>
      <c r="F660" s="21"/>
    </row>
    <row r="661" spans="3:6" x14ac:dyDescent="0.25">
      <c r="C661" s="21"/>
      <c r="F661" s="21"/>
    </row>
    <row r="662" spans="3:6" x14ac:dyDescent="0.25">
      <c r="C662" s="21"/>
      <c r="F662" s="21"/>
    </row>
    <row r="663" spans="3:6" x14ac:dyDescent="0.25">
      <c r="C663" s="21"/>
      <c r="F663" s="21"/>
    </row>
    <row r="664" spans="3:6" x14ac:dyDescent="0.25">
      <c r="C664" s="21"/>
      <c r="F664" s="21"/>
    </row>
    <row r="665" spans="3:6" x14ac:dyDescent="0.25">
      <c r="C665" s="21"/>
      <c r="F665" s="21"/>
    </row>
    <row r="666" spans="3:6" x14ac:dyDescent="0.25">
      <c r="C666" s="21"/>
      <c r="F666" s="21"/>
    </row>
    <row r="667" spans="3:6" x14ac:dyDescent="0.25">
      <c r="C667" s="21"/>
      <c r="F667" s="21"/>
    </row>
    <row r="668" spans="3:6" x14ac:dyDescent="0.25">
      <c r="C668" s="21"/>
      <c r="F668" s="21"/>
    </row>
    <row r="669" spans="3:6" x14ac:dyDescent="0.25">
      <c r="C669" s="21"/>
      <c r="F669" s="21"/>
    </row>
    <row r="670" spans="3:6" x14ac:dyDescent="0.25">
      <c r="C670" s="21"/>
      <c r="F670" s="21"/>
    </row>
    <row r="671" spans="3:6" x14ac:dyDescent="0.25">
      <c r="C671" s="21"/>
      <c r="F671" s="21"/>
    </row>
    <row r="672" spans="3:6" x14ac:dyDescent="0.25">
      <c r="C672" s="21"/>
      <c r="F672" s="21"/>
    </row>
    <row r="673" spans="3:6" x14ac:dyDescent="0.25">
      <c r="C673" s="21"/>
      <c r="F673" s="21"/>
    </row>
    <row r="674" spans="3:6" x14ac:dyDescent="0.25">
      <c r="C674" s="21"/>
      <c r="F674" s="21"/>
    </row>
    <row r="675" spans="3:6" x14ac:dyDescent="0.25">
      <c r="C675" s="21"/>
      <c r="F675" s="21"/>
    </row>
    <row r="676" spans="3:6" x14ac:dyDescent="0.25">
      <c r="C676" s="21"/>
      <c r="F676" s="21"/>
    </row>
    <row r="677" spans="3:6" x14ac:dyDescent="0.25">
      <c r="C677" s="21"/>
      <c r="F677" s="21"/>
    </row>
    <row r="678" spans="3:6" x14ac:dyDescent="0.25">
      <c r="C678" s="21"/>
      <c r="F678" s="21"/>
    </row>
    <row r="679" spans="3:6" x14ac:dyDescent="0.25">
      <c r="C679" s="21"/>
      <c r="F679" s="21"/>
    </row>
    <row r="680" spans="3:6" x14ac:dyDescent="0.25">
      <c r="C680" s="21"/>
      <c r="F680" s="21"/>
    </row>
    <row r="681" spans="3:6" x14ac:dyDescent="0.25">
      <c r="C681" s="21"/>
      <c r="F681" s="21"/>
    </row>
    <row r="682" spans="3:6" x14ac:dyDescent="0.25">
      <c r="C682" s="21"/>
      <c r="F682" s="21"/>
    </row>
    <row r="683" spans="3:6" x14ac:dyDescent="0.25">
      <c r="C683" s="21"/>
      <c r="F683" s="21"/>
    </row>
    <row r="684" spans="3:6" x14ac:dyDescent="0.25">
      <c r="C684" s="21"/>
      <c r="F684" s="21"/>
    </row>
    <row r="685" spans="3:6" x14ac:dyDescent="0.25">
      <c r="C685" s="21"/>
      <c r="F685" s="21"/>
    </row>
    <row r="686" spans="3:6" x14ac:dyDescent="0.25">
      <c r="C686" s="21"/>
      <c r="F686" s="21"/>
    </row>
    <row r="687" spans="3:6" x14ac:dyDescent="0.25">
      <c r="C687" s="21"/>
      <c r="F687" s="21"/>
    </row>
    <row r="688" spans="3:6" x14ac:dyDescent="0.25">
      <c r="C688" s="21"/>
      <c r="F688" s="21"/>
    </row>
    <row r="689" spans="3:6" x14ac:dyDescent="0.25">
      <c r="C689" s="21"/>
      <c r="F689" s="21"/>
    </row>
    <row r="690" spans="3:6" x14ac:dyDescent="0.25">
      <c r="C690" s="21"/>
      <c r="F690" s="21"/>
    </row>
    <row r="691" spans="3:6" x14ac:dyDescent="0.25">
      <c r="C691" s="21"/>
      <c r="F691" s="21"/>
    </row>
    <row r="692" spans="3:6" x14ac:dyDescent="0.25">
      <c r="C692" s="21"/>
      <c r="F692" s="21"/>
    </row>
    <row r="693" spans="3:6" x14ac:dyDescent="0.25">
      <c r="C693" s="21"/>
      <c r="F693" s="21"/>
    </row>
    <row r="694" spans="3:6" x14ac:dyDescent="0.25">
      <c r="C694" s="21"/>
      <c r="F694" s="21"/>
    </row>
    <row r="695" spans="3:6" x14ac:dyDescent="0.25">
      <c r="C695" s="21"/>
      <c r="F695" s="21"/>
    </row>
    <row r="696" spans="3:6" x14ac:dyDescent="0.25">
      <c r="C696" s="21"/>
      <c r="F696" s="21"/>
    </row>
    <row r="697" spans="3:6" x14ac:dyDescent="0.25">
      <c r="C697" s="21"/>
      <c r="F697" s="21"/>
    </row>
    <row r="698" spans="3:6" x14ac:dyDescent="0.25">
      <c r="C698" s="21"/>
      <c r="F698" s="21"/>
    </row>
    <row r="699" spans="3:6" x14ac:dyDescent="0.25">
      <c r="C699" s="21"/>
      <c r="F699" s="21"/>
    </row>
    <row r="700" spans="3:6" x14ac:dyDescent="0.25">
      <c r="C700" s="21"/>
      <c r="F700" s="21"/>
    </row>
    <row r="701" spans="3:6" x14ac:dyDescent="0.25">
      <c r="C701" s="21"/>
      <c r="F701" s="21"/>
    </row>
    <row r="702" spans="3:6" x14ac:dyDescent="0.25">
      <c r="C702" s="21"/>
      <c r="F702" s="21"/>
    </row>
    <row r="703" spans="3:6" x14ac:dyDescent="0.25">
      <c r="C703" s="21"/>
      <c r="F703" s="21"/>
    </row>
    <row r="704" spans="3:6" x14ac:dyDescent="0.25">
      <c r="C704" s="21"/>
      <c r="F704" s="21"/>
    </row>
    <row r="705" spans="3:6" x14ac:dyDescent="0.25">
      <c r="C705" s="21"/>
      <c r="F705" s="21"/>
    </row>
    <row r="706" spans="3:6" x14ac:dyDescent="0.25">
      <c r="C706" s="21"/>
      <c r="F706" s="21"/>
    </row>
    <row r="707" spans="3:6" x14ac:dyDescent="0.25">
      <c r="C707" s="21"/>
      <c r="F707" s="21"/>
    </row>
    <row r="708" spans="3:6" x14ac:dyDescent="0.25">
      <c r="C708" s="21"/>
      <c r="F708" s="21"/>
    </row>
    <row r="709" spans="3:6" x14ac:dyDescent="0.25">
      <c r="C709" s="21"/>
      <c r="F709" s="21"/>
    </row>
    <row r="710" spans="3:6" x14ac:dyDescent="0.25">
      <c r="C710" s="21"/>
      <c r="F710" s="21"/>
    </row>
    <row r="711" spans="3:6" x14ac:dyDescent="0.25">
      <c r="C711" s="21"/>
      <c r="F711" s="21"/>
    </row>
    <row r="712" spans="3:6" x14ac:dyDescent="0.25">
      <c r="C712" s="21"/>
      <c r="F712" s="21"/>
    </row>
    <row r="713" spans="3:6" x14ac:dyDescent="0.25">
      <c r="C713" s="21"/>
      <c r="F713" s="21"/>
    </row>
    <row r="714" spans="3:6" x14ac:dyDescent="0.25">
      <c r="C714" s="21"/>
      <c r="F714" s="21"/>
    </row>
    <row r="715" spans="3:6" x14ac:dyDescent="0.25">
      <c r="C715" s="21"/>
      <c r="F715" s="21"/>
    </row>
    <row r="716" spans="3:6" x14ac:dyDescent="0.25">
      <c r="C716" s="21"/>
      <c r="F716" s="21"/>
    </row>
    <row r="717" spans="3:6" x14ac:dyDescent="0.25">
      <c r="C717" s="21"/>
      <c r="F717" s="21"/>
    </row>
    <row r="718" spans="3:6" x14ac:dyDescent="0.25">
      <c r="C718" s="21"/>
      <c r="F718" s="21"/>
    </row>
    <row r="719" spans="3:6" x14ac:dyDescent="0.25">
      <c r="C719" s="21"/>
      <c r="F719" s="21"/>
    </row>
    <row r="720" spans="3:6" x14ac:dyDescent="0.25">
      <c r="C720" s="21"/>
      <c r="F720" s="21"/>
    </row>
    <row r="721" spans="3:6" x14ac:dyDescent="0.25">
      <c r="C721" s="21"/>
      <c r="F721" s="21"/>
    </row>
    <row r="722" spans="3:6" x14ac:dyDescent="0.25">
      <c r="C722" s="21"/>
      <c r="F722" s="21"/>
    </row>
    <row r="723" spans="3:6" x14ac:dyDescent="0.25">
      <c r="C723" s="21"/>
      <c r="F723" s="21"/>
    </row>
    <row r="724" spans="3:6" x14ac:dyDescent="0.25">
      <c r="C724" s="21"/>
      <c r="F724" s="21"/>
    </row>
    <row r="725" spans="3:6" x14ac:dyDescent="0.25">
      <c r="C725" s="21"/>
      <c r="F725" s="21"/>
    </row>
    <row r="726" spans="3:6" x14ac:dyDescent="0.25">
      <c r="C726" s="21"/>
      <c r="F726" s="21"/>
    </row>
    <row r="727" spans="3:6" x14ac:dyDescent="0.25">
      <c r="C727" s="21"/>
      <c r="F727" s="21"/>
    </row>
    <row r="728" spans="3:6" x14ac:dyDescent="0.25">
      <c r="C728" s="21"/>
      <c r="F728" s="21"/>
    </row>
    <row r="729" spans="3:6" x14ac:dyDescent="0.25">
      <c r="C729" s="21"/>
      <c r="F729" s="21"/>
    </row>
    <row r="730" spans="3:6" x14ac:dyDescent="0.25">
      <c r="C730" s="21"/>
      <c r="F730" s="21"/>
    </row>
    <row r="731" spans="3:6" x14ac:dyDescent="0.25">
      <c r="C731" s="21"/>
      <c r="F731" s="21"/>
    </row>
    <row r="732" spans="3:6" x14ac:dyDescent="0.25">
      <c r="C732" s="21"/>
      <c r="F732" s="21"/>
    </row>
    <row r="733" spans="3:6" x14ac:dyDescent="0.25">
      <c r="C733" s="21"/>
      <c r="F733" s="21"/>
    </row>
    <row r="734" spans="3:6" x14ac:dyDescent="0.25">
      <c r="C734" s="21"/>
      <c r="F734" s="21"/>
    </row>
    <row r="735" spans="3:6" x14ac:dyDescent="0.25">
      <c r="C735" s="21"/>
      <c r="F735" s="21"/>
    </row>
    <row r="736" spans="3:6" x14ac:dyDescent="0.25">
      <c r="C736" s="21"/>
      <c r="F736" s="21"/>
    </row>
    <row r="737" spans="3:6" x14ac:dyDescent="0.25">
      <c r="C737" s="21"/>
      <c r="F737" s="21"/>
    </row>
  </sheetData>
  <mergeCells count="4">
    <mergeCell ref="B1:C1"/>
    <mergeCell ref="B2:C2"/>
    <mergeCell ref="B3:C3"/>
    <mergeCell ref="B4:C4"/>
  </mergeCells>
  <dataValidations count="2">
    <dataValidation type="list" allowBlank="1" showErrorMessage="1" sqref="E609 JA609 SW609 ACS609 AMO609 AWK609 BGG609 BQC609 BZY609 CJU609 CTQ609 DDM609 DNI609 DXE609 EHA609 EQW609 FAS609 FKO609 FUK609 GEG609 GOC609 GXY609 HHU609 HRQ609 IBM609 ILI609 IVE609 JFA609 JOW609 JYS609 KIO609 KSK609 LCG609 LMC609 LVY609 MFU609 MPQ609 MZM609 NJI609 NTE609 ODA609 OMW609 OWS609 PGO609 PQK609 QAG609 QKC609 QTY609 RDU609 RNQ609 RXM609 SHI609 SRE609 TBA609 TKW609 TUS609 UEO609 UOK609 UYG609 VIC609 VRY609 WBU609 WLQ609 WVM609 E66145 JA66145 SW66145 ACS66145 AMO66145 AWK66145 BGG66145 BQC66145 BZY66145 CJU66145 CTQ66145 DDM66145 DNI66145 DXE66145 EHA66145 EQW66145 FAS66145 FKO66145 FUK66145 GEG66145 GOC66145 GXY66145 HHU66145 HRQ66145 IBM66145 ILI66145 IVE66145 JFA66145 JOW66145 JYS66145 KIO66145 KSK66145 LCG66145 LMC66145 LVY66145 MFU66145 MPQ66145 MZM66145 NJI66145 NTE66145 ODA66145 OMW66145 OWS66145 PGO66145 PQK66145 QAG66145 QKC66145 QTY66145 RDU66145 RNQ66145 RXM66145 SHI66145 SRE66145 TBA66145 TKW66145 TUS66145 UEO66145 UOK66145 UYG66145 VIC66145 VRY66145 WBU66145 WLQ66145 WVM66145 E131681 JA131681 SW131681 ACS131681 AMO131681 AWK131681 BGG131681 BQC131681 BZY131681 CJU131681 CTQ131681 DDM131681 DNI131681 DXE131681 EHA131681 EQW131681 FAS131681 FKO131681 FUK131681 GEG131681 GOC131681 GXY131681 HHU131681 HRQ131681 IBM131681 ILI131681 IVE131681 JFA131681 JOW131681 JYS131681 KIO131681 KSK131681 LCG131681 LMC131681 LVY131681 MFU131681 MPQ131681 MZM131681 NJI131681 NTE131681 ODA131681 OMW131681 OWS131681 PGO131681 PQK131681 QAG131681 QKC131681 QTY131681 RDU131681 RNQ131681 RXM131681 SHI131681 SRE131681 TBA131681 TKW131681 TUS131681 UEO131681 UOK131681 UYG131681 VIC131681 VRY131681 WBU131681 WLQ131681 WVM131681 E197217 JA197217 SW197217 ACS197217 AMO197217 AWK197217 BGG197217 BQC197217 BZY197217 CJU197217 CTQ197217 DDM197217 DNI197217 DXE197217 EHA197217 EQW197217 FAS197217 FKO197217 FUK197217 GEG197217 GOC197217 GXY197217 HHU197217 HRQ197217 IBM197217 ILI197217 IVE197217 JFA197217 JOW197217 JYS197217 KIO197217 KSK197217 LCG197217 LMC197217 LVY197217 MFU197217 MPQ197217 MZM197217 NJI197217 NTE197217 ODA197217 OMW197217 OWS197217 PGO197217 PQK197217 QAG197217 QKC197217 QTY197217 RDU197217 RNQ197217 RXM197217 SHI197217 SRE197217 TBA197217 TKW197217 TUS197217 UEO197217 UOK197217 UYG197217 VIC197217 VRY197217 WBU197217 WLQ197217 WVM197217 E262753 JA262753 SW262753 ACS262753 AMO262753 AWK262753 BGG262753 BQC262753 BZY262753 CJU262753 CTQ262753 DDM262753 DNI262753 DXE262753 EHA262753 EQW262753 FAS262753 FKO262753 FUK262753 GEG262753 GOC262753 GXY262753 HHU262753 HRQ262753 IBM262753 ILI262753 IVE262753 JFA262753 JOW262753 JYS262753 KIO262753 KSK262753 LCG262753 LMC262753 LVY262753 MFU262753 MPQ262753 MZM262753 NJI262753 NTE262753 ODA262753 OMW262753 OWS262753 PGO262753 PQK262753 QAG262753 QKC262753 QTY262753 RDU262753 RNQ262753 RXM262753 SHI262753 SRE262753 TBA262753 TKW262753 TUS262753 UEO262753 UOK262753 UYG262753 VIC262753 VRY262753 WBU262753 WLQ262753 WVM262753 E328289 JA328289 SW328289 ACS328289 AMO328289 AWK328289 BGG328289 BQC328289 BZY328289 CJU328289 CTQ328289 DDM328289 DNI328289 DXE328289 EHA328289 EQW328289 FAS328289 FKO328289 FUK328289 GEG328289 GOC328289 GXY328289 HHU328289 HRQ328289 IBM328289 ILI328289 IVE328289 JFA328289 JOW328289 JYS328289 KIO328289 KSK328289 LCG328289 LMC328289 LVY328289 MFU328289 MPQ328289 MZM328289 NJI328289 NTE328289 ODA328289 OMW328289 OWS328289 PGO328289 PQK328289 QAG328289 QKC328289 QTY328289 RDU328289 RNQ328289 RXM328289 SHI328289 SRE328289 TBA328289 TKW328289 TUS328289 UEO328289 UOK328289 UYG328289 VIC328289 VRY328289 WBU328289 WLQ328289 WVM328289 E393825 JA393825 SW393825 ACS393825 AMO393825 AWK393825 BGG393825 BQC393825 BZY393825 CJU393825 CTQ393825 DDM393825 DNI393825 DXE393825 EHA393825 EQW393825 FAS393825 FKO393825 FUK393825 GEG393825 GOC393825 GXY393825 HHU393825 HRQ393825 IBM393825 ILI393825 IVE393825 JFA393825 JOW393825 JYS393825 KIO393825 KSK393825 LCG393825 LMC393825 LVY393825 MFU393825 MPQ393825 MZM393825 NJI393825 NTE393825 ODA393825 OMW393825 OWS393825 PGO393825 PQK393825 QAG393825 QKC393825 QTY393825 RDU393825 RNQ393825 RXM393825 SHI393825 SRE393825 TBA393825 TKW393825 TUS393825 UEO393825 UOK393825 UYG393825 VIC393825 VRY393825 WBU393825 WLQ393825 WVM393825 E459361 JA459361 SW459361 ACS459361 AMO459361 AWK459361 BGG459361 BQC459361 BZY459361 CJU459361 CTQ459361 DDM459361 DNI459361 DXE459361 EHA459361 EQW459361 FAS459361 FKO459361 FUK459361 GEG459361 GOC459361 GXY459361 HHU459361 HRQ459361 IBM459361 ILI459361 IVE459361 JFA459361 JOW459361 JYS459361 KIO459361 KSK459361 LCG459361 LMC459361 LVY459361 MFU459361 MPQ459361 MZM459361 NJI459361 NTE459361 ODA459361 OMW459361 OWS459361 PGO459361 PQK459361 QAG459361 QKC459361 QTY459361 RDU459361 RNQ459361 RXM459361 SHI459361 SRE459361 TBA459361 TKW459361 TUS459361 UEO459361 UOK459361 UYG459361 VIC459361 VRY459361 WBU459361 WLQ459361 WVM459361 E524897 JA524897 SW524897 ACS524897 AMO524897 AWK524897 BGG524897 BQC524897 BZY524897 CJU524897 CTQ524897 DDM524897 DNI524897 DXE524897 EHA524897 EQW524897 FAS524897 FKO524897 FUK524897 GEG524897 GOC524897 GXY524897 HHU524897 HRQ524897 IBM524897 ILI524897 IVE524897 JFA524897 JOW524897 JYS524897 KIO524897 KSK524897 LCG524897 LMC524897 LVY524897 MFU524897 MPQ524897 MZM524897 NJI524897 NTE524897 ODA524897 OMW524897 OWS524897 PGO524897 PQK524897 QAG524897 QKC524897 QTY524897 RDU524897 RNQ524897 RXM524897 SHI524897 SRE524897 TBA524897 TKW524897 TUS524897 UEO524897 UOK524897 UYG524897 VIC524897 VRY524897 WBU524897 WLQ524897 WVM524897 E590433 JA590433 SW590433 ACS590433 AMO590433 AWK590433 BGG590433 BQC590433 BZY590433 CJU590433 CTQ590433 DDM590433 DNI590433 DXE590433 EHA590433 EQW590433 FAS590433 FKO590433 FUK590433 GEG590433 GOC590433 GXY590433 HHU590433 HRQ590433 IBM590433 ILI590433 IVE590433 JFA590433 JOW590433 JYS590433 KIO590433 KSK590433 LCG590433 LMC590433 LVY590433 MFU590433 MPQ590433 MZM590433 NJI590433 NTE590433 ODA590433 OMW590433 OWS590433 PGO590433 PQK590433 QAG590433 QKC590433 QTY590433 RDU590433 RNQ590433 RXM590433 SHI590433 SRE590433 TBA590433 TKW590433 TUS590433 UEO590433 UOK590433 UYG590433 VIC590433 VRY590433 WBU590433 WLQ590433 WVM590433 E655969 JA655969 SW655969 ACS655969 AMO655969 AWK655969 BGG655969 BQC655969 BZY655969 CJU655969 CTQ655969 DDM655969 DNI655969 DXE655969 EHA655969 EQW655969 FAS655969 FKO655969 FUK655969 GEG655969 GOC655969 GXY655969 HHU655969 HRQ655969 IBM655969 ILI655969 IVE655969 JFA655969 JOW655969 JYS655969 KIO655969 KSK655969 LCG655969 LMC655969 LVY655969 MFU655969 MPQ655969 MZM655969 NJI655969 NTE655969 ODA655969 OMW655969 OWS655969 PGO655969 PQK655969 QAG655969 QKC655969 QTY655969 RDU655969 RNQ655969 RXM655969 SHI655969 SRE655969 TBA655969 TKW655969 TUS655969 UEO655969 UOK655969 UYG655969 VIC655969 VRY655969 WBU655969 WLQ655969 WVM655969 E721505 JA721505 SW721505 ACS721505 AMO721505 AWK721505 BGG721505 BQC721505 BZY721505 CJU721505 CTQ721505 DDM721505 DNI721505 DXE721505 EHA721505 EQW721505 FAS721505 FKO721505 FUK721505 GEG721505 GOC721505 GXY721505 HHU721505 HRQ721505 IBM721505 ILI721505 IVE721505 JFA721505 JOW721505 JYS721505 KIO721505 KSK721505 LCG721505 LMC721505 LVY721505 MFU721505 MPQ721505 MZM721505 NJI721505 NTE721505 ODA721505 OMW721505 OWS721505 PGO721505 PQK721505 QAG721505 QKC721505 QTY721505 RDU721505 RNQ721505 RXM721505 SHI721505 SRE721505 TBA721505 TKW721505 TUS721505 UEO721505 UOK721505 UYG721505 VIC721505 VRY721505 WBU721505 WLQ721505 WVM721505 E787041 JA787041 SW787041 ACS787041 AMO787041 AWK787041 BGG787041 BQC787041 BZY787041 CJU787041 CTQ787041 DDM787041 DNI787041 DXE787041 EHA787041 EQW787041 FAS787041 FKO787041 FUK787041 GEG787041 GOC787041 GXY787041 HHU787041 HRQ787041 IBM787041 ILI787041 IVE787041 JFA787041 JOW787041 JYS787041 KIO787041 KSK787041 LCG787041 LMC787041 LVY787041 MFU787041 MPQ787041 MZM787041 NJI787041 NTE787041 ODA787041 OMW787041 OWS787041 PGO787041 PQK787041 QAG787041 QKC787041 QTY787041 RDU787041 RNQ787041 RXM787041 SHI787041 SRE787041 TBA787041 TKW787041 TUS787041 UEO787041 UOK787041 UYG787041 VIC787041 VRY787041 WBU787041 WLQ787041 WVM787041 E852577 JA852577 SW852577 ACS852577 AMO852577 AWK852577 BGG852577 BQC852577 BZY852577 CJU852577 CTQ852577 DDM852577 DNI852577 DXE852577 EHA852577 EQW852577 FAS852577 FKO852577 FUK852577 GEG852577 GOC852577 GXY852577 HHU852577 HRQ852577 IBM852577 ILI852577 IVE852577 JFA852577 JOW852577 JYS852577 KIO852577 KSK852577 LCG852577 LMC852577 LVY852577 MFU852577 MPQ852577 MZM852577 NJI852577 NTE852577 ODA852577 OMW852577 OWS852577 PGO852577 PQK852577 QAG852577 QKC852577 QTY852577 RDU852577 RNQ852577 RXM852577 SHI852577 SRE852577 TBA852577 TKW852577 TUS852577 UEO852577 UOK852577 UYG852577 VIC852577 VRY852577 WBU852577 WLQ852577 WVM852577 E918113 JA918113 SW918113 ACS918113 AMO918113 AWK918113 BGG918113 BQC918113 BZY918113 CJU918113 CTQ918113 DDM918113 DNI918113 DXE918113 EHA918113 EQW918113 FAS918113 FKO918113 FUK918113 GEG918113 GOC918113 GXY918113 HHU918113 HRQ918113 IBM918113 ILI918113 IVE918113 JFA918113 JOW918113 JYS918113 KIO918113 KSK918113 LCG918113 LMC918113 LVY918113 MFU918113 MPQ918113 MZM918113 NJI918113 NTE918113 ODA918113 OMW918113 OWS918113 PGO918113 PQK918113 QAG918113 QKC918113 QTY918113 RDU918113 RNQ918113 RXM918113 SHI918113 SRE918113 TBA918113 TKW918113 TUS918113 UEO918113 UOK918113 UYG918113 VIC918113 VRY918113 WBU918113 WLQ918113 WVM918113 E983649 JA983649 SW983649 ACS983649 AMO983649 AWK983649 BGG983649 BQC983649 BZY983649 CJU983649 CTQ983649 DDM983649 DNI983649 DXE983649 EHA983649 EQW983649 FAS983649 FKO983649 FUK983649 GEG983649 GOC983649 GXY983649 HHU983649 HRQ983649 IBM983649 ILI983649 IVE983649 JFA983649 JOW983649 JYS983649 KIO983649 KSK983649 LCG983649 LMC983649 LVY983649 MFU983649 MPQ983649 MZM983649 NJI983649 NTE983649 ODA983649 OMW983649 OWS983649 PGO983649 PQK983649 QAG983649 QKC983649 QTY983649 RDU983649 RNQ983649 RXM983649 SHI983649 SRE983649 TBA983649 TKW983649 TUS983649 UEO983649 UOK983649 UYG983649 VIC983649 VRY983649 WBU983649 WLQ983649 WVM983649">
      <formula1>"Francese,Italiano"</formula1>
      <formula2>0</formula2>
    </dataValidation>
    <dataValidation allowBlank="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formula1>0</formula1>
      <formula2>0</formula2>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737"/>
  <sheetViews>
    <sheetView workbookViewId="0">
      <selection activeCell="G7" sqref="G7"/>
    </sheetView>
  </sheetViews>
  <sheetFormatPr defaultColWidth="8.7109375" defaultRowHeight="15" x14ac:dyDescent="0.25"/>
  <cols>
    <col min="1" max="1" width="1.7109375" style="19" customWidth="1"/>
    <col min="2" max="2" width="7" style="20" bestFit="1" customWidth="1"/>
    <col min="3" max="3" width="15.7109375" style="24" bestFit="1" customWidth="1"/>
    <col min="4" max="4" width="17.85546875" style="19" bestFit="1" customWidth="1"/>
    <col min="5" max="5" width="16.28515625" style="22" bestFit="1" customWidth="1"/>
    <col min="6" max="6" width="18.85546875" style="22" customWidth="1"/>
    <col min="7" max="7" width="17.42578125" style="19" customWidth="1"/>
    <col min="8" max="8" width="12.7109375" style="19" customWidth="1"/>
    <col min="9" max="9" width="15.140625" style="19" customWidth="1"/>
    <col min="10" max="11" width="8.7109375" style="19"/>
    <col min="12" max="12" width="12" style="19" customWidth="1"/>
    <col min="13" max="256" width="8.7109375" style="19"/>
    <col min="257" max="257" width="1.7109375" style="19" customWidth="1"/>
    <col min="258" max="258" width="19.42578125" style="19" customWidth="1"/>
    <col min="259" max="259" width="26.28515625" style="19" customWidth="1"/>
    <col min="260" max="260" width="25" style="19" customWidth="1"/>
    <col min="261" max="261" width="30.140625" style="19" customWidth="1"/>
    <col min="262" max="262" width="33.5703125" style="19" customWidth="1"/>
    <col min="263" max="263" width="17.42578125" style="19" customWidth="1"/>
    <col min="264" max="264" width="12.7109375" style="19" customWidth="1"/>
    <col min="265" max="265" width="15.140625" style="19" customWidth="1"/>
    <col min="266" max="267" width="8.7109375" style="19"/>
    <col min="268" max="268" width="12" style="19" customWidth="1"/>
    <col min="269" max="512" width="8.7109375" style="19"/>
    <col min="513" max="513" width="1.7109375" style="19" customWidth="1"/>
    <col min="514" max="514" width="19.42578125" style="19" customWidth="1"/>
    <col min="515" max="515" width="26.28515625" style="19" customWidth="1"/>
    <col min="516" max="516" width="25" style="19" customWidth="1"/>
    <col min="517" max="517" width="30.140625" style="19" customWidth="1"/>
    <col min="518" max="518" width="33.5703125" style="19" customWidth="1"/>
    <col min="519" max="519" width="17.42578125" style="19" customWidth="1"/>
    <col min="520" max="520" width="12.7109375" style="19" customWidth="1"/>
    <col min="521" max="521" width="15.140625" style="19" customWidth="1"/>
    <col min="522" max="523" width="8.7109375" style="19"/>
    <col min="524" max="524" width="12" style="19" customWidth="1"/>
    <col min="525" max="768" width="8.7109375" style="19"/>
    <col min="769" max="769" width="1.7109375" style="19" customWidth="1"/>
    <col min="770" max="770" width="19.42578125" style="19" customWidth="1"/>
    <col min="771" max="771" width="26.28515625" style="19" customWidth="1"/>
    <col min="772" max="772" width="25" style="19" customWidth="1"/>
    <col min="773" max="773" width="30.140625" style="19" customWidth="1"/>
    <col min="774" max="774" width="33.5703125" style="19" customWidth="1"/>
    <col min="775" max="775" width="17.42578125" style="19" customWidth="1"/>
    <col min="776" max="776" width="12.7109375" style="19" customWidth="1"/>
    <col min="777" max="777" width="15.140625" style="19" customWidth="1"/>
    <col min="778" max="779" width="8.7109375" style="19"/>
    <col min="780" max="780" width="12" style="19" customWidth="1"/>
    <col min="781" max="1024" width="8.7109375" style="19"/>
    <col min="1025" max="1025" width="1.7109375" style="19" customWidth="1"/>
    <col min="1026" max="1026" width="19.42578125" style="19" customWidth="1"/>
    <col min="1027" max="1027" width="26.28515625" style="19" customWidth="1"/>
    <col min="1028" max="1028" width="25" style="19" customWidth="1"/>
    <col min="1029" max="1029" width="30.140625" style="19" customWidth="1"/>
    <col min="1030" max="1030" width="33.5703125" style="19" customWidth="1"/>
    <col min="1031" max="1031" width="17.42578125" style="19" customWidth="1"/>
    <col min="1032" max="1032" width="12.7109375" style="19" customWidth="1"/>
    <col min="1033" max="1033" width="15.140625" style="19" customWidth="1"/>
    <col min="1034" max="1035" width="8.7109375" style="19"/>
    <col min="1036" max="1036" width="12" style="19" customWidth="1"/>
    <col min="1037" max="1280" width="8.7109375" style="19"/>
    <col min="1281" max="1281" width="1.7109375" style="19" customWidth="1"/>
    <col min="1282" max="1282" width="19.42578125" style="19" customWidth="1"/>
    <col min="1283" max="1283" width="26.28515625" style="19" customWidth="1"/>
    <col min="1284" max="1284" width="25" style="19" customWidth="1"/>
    <col min="1285" max="1285" width="30.140625" style="19" customWidth="1"/>
    <col min="1286" max="1286" width="33.5703125" style="19" customWidth="1"/>
    <col min="1287" max="1287" width="17.42578125" style="19" customWidth="1"/>
    <col min="1288" max="1288" width="12.7109375" style="19" customWidth="1"/>
    <col min="1289" max="1289" width="15.140625" style="19" customWidth="1"/>
    <col min="1290" max="1291" width="8.7109375" style="19"/>
    <col min="1292" max="1292" width="12" style="19" customWidth="1"/>
    <col min="1293" max="1536" width="8.7109375" style="19"/>
    <col min="1537" max="1537" width="1.7109375" style="19" customWidth="1"/>
    <col min="1538" max="1538" width="19.42578125" style="19" customWidth="1"/>
    <col min="1539" max="1539" width="26.28515625" style="19" customWidth="1"/>
    <col min="1540" max="1540" width="25" style="19" customWidth="1"/>
    <col min="1541" max="1541" width="30.140625" style="19" customWidth="1"/>
    <col min="1542" max="1542" width="33.5703125" style="19" customWidth="1"/>
    <col min="1543" max="1543" width="17.42578125" style="19" customWidth="1"/>
    <col min="1544" max="1544" width="12.7109375" style="19" customWidth="1"/>
    <col min="1545" max="1545" width="15.140625" style="19" customWidth="1"/>
    <col min="1546" max="1547" width="8.7109375" style="19"/>
    <col min="1548" max="1548" width="12" style="19" customWidth="1"/>
    <col min="1549" max="1792" width="8.7109375" style="19"/>
    <col min="1793" max="1793" width="1.7109375" style="19" customWidth="1"/>
    <col min="1794" max="1794" width="19.42578125" style="19" customWidth="1"/>
    <col min="1795" max="1795" width="26.28515625" style="19" customWidth="1"/>
    <col min="1796" max="1796" width="25" style="19" customWidth="1"/>
    <col min="1797" max="1797" width="30.140625" style="19" customWidth="1"/>
    <col min="1798" max="1798" width="33.5703125" style="19" customWidth="1"/>
    <col min="1799" max="1799" width="17.42578125" style="19" customWidth="1"/>
    <col min="1800" max="1800" width="12.7109375" style="19" customWidth="1"/>
    <col min="1801" max="1801" width="15.140625" style="19" customWidth="1"/>
    <col min="1802" max="1803" width="8.7109375" style="19"/>
    <col min="1804" max="1804" width="12" style="19" customWidth="1"/>
    <col min="1805" max="2048" width="8.7109375" style="19"/>
    <col min="2049" max="2049" width="1.7109375" style="19" customWidth="1"/>
    <col min="2050" max="2050" width="19.42578125" style="19" customWidth="1"/>
    <col min="2051" max="2051" width="26.28515625" style="19" customWidth="1"/>
    <col min="2052" max="2052" width="25" style="19" customWidth="1"/>
    <col min="2053" max="2053" width="30.140625" style="19" customWidth="1"/>
    <col min="2054" max="2054" width="33.5703125" style="19" customWidth="1"/>
    <col min="2055" max="2055" width="17.42578125" style="19" customWidth="1"/>
    <col min="2056" max="2056" width="12.7109375" style="19" customWidth="1"/>
    <col min="2057" max="2057" width="15.140625" style="19" customWidth="1"/>
    <col min="2058" max="2059" width="8.7109375" style="19"/>
    <col min="2060" max="2060" width="12" style="19" customWidth="1"/>
    <col min="2061" max="2304" width="8.7109375" style="19"/>
    <col min="2305" max="2305" width="1.7109375" style="19" customWidth="1"/>
    <col min="2306" max="2306" width="19.42578125" style="19" customWidth="1"/>
    <col min="2307" max="2307" width="26.28515625" style="19" customWidth="1"/>
    <col min="2308" max="2308" width="25" style="19" customWidth="1"/>
    <col min="2309" max="2309" width="30.140625" style="19" customWidth="1"/>
    <col min="2310" max="2310" width="33.5703125" style="19" customWidth="1"/>
    <col min="2311" max="2311" width="17.42578125" style="19" customWidth="1"/>
    <col min="2312" max="2312" width="12.7109375" style="19" customWidth="1"/>
    <col min="2313" max="2313" width="15.140625" style="19" customWidth="1"/>
    <col min="2314" max="2315" width="8.7109375" style="19"/>
    <col min="2316" max="2316" width="12" style="19" customWidth="1"/>
    <col min="2317" max="2560" width="8.7109375" style="19"/>
    <col min="2561" max="2561" width="1.7109375" style="19" customWidth="1"/>
    <col min="2562" max="2562" width="19.42578125" style="19" customWidth="1"/>
    <col min="2563" max="2563" width="26.28515625" style="19" customWidth="1"/>
    <col min="2564" max="2564" width="25" style="19" customWidth="1"/>
    <col min="2565" max="2565" width="30.140625" style="19" customWidth="1"/>
    <col min="2566" max="2566" width="33.5703125" style="19" customWidth="1"/>
    <col min="2567" max="2567" width="17.42578125" style="19" customWidth="1"/>
    <col min="2568" max="2568" width="12.7109375" style="19" customWidth="1"/>
    <col min="2569" max="2569" width="15.140625" style="19" customWidth="1"/>
    <col min="2570" max="2571" width="8.7109375" style="19"/>
    <col min="2572" max="2572" width="12" style="19" customWidth="1"/>
    <col min="2573" max="2816" width="8.7109375" style="19"/>
    <col min="2817" max="2817" width="1.7109375" style="19" customWidth="1"/>
    <col min="2818" max="2818" width="19.42578125" style="19" customWidth="1"/>
    <col min="2819" max="2819" width="26.28515625" style="19" customWidth="1"/>
    <col min="2820" max="2820" width="25" style="19" customWidth="1"/>
    <col min="2821" max="2821" width="30.140625" style="19" customWidth="1"/>
    <col min="2822" max="2822" width="33.5703125" style="19" customWidth="1"/>
    <col min="2823" max="2823" width="17.42578125" style="19" customWidth="1"/>
    <col min="2824" max="2824" width="12.7109375" style="19" customWidth="1"/>
    <col min="2825" max="2825" width="15.140625" style="19" customWidth="1"/>
    <col min="2826" max="2827" width="8.7109375" style="19"/>
    <col min="2828" max="2828" width="12" style="19" customWidth="1"/>
    <col min="2829" max="3072" width="8.7109375" style="19"/>
    <col min="3073" max="3073" width="1.7109375" style="19" customWidth="1"/>
    <col min="3074" max="3074" width="19.42578125" style="19" customWidth="1"/>
    <col min="3075" max="3075" width="26.28515625" style="19" customWidth="1"/>
    <col min="3076" max="3076" width="25" style="19" customWidth="1"/>
    <col min="3077" max="3077" width="30.140625" style="19" customWidth="1"/>
    <col min="3078" max="3078" width="33.5703125" style="19" customWidth="1"/>
    <col min="3079" max="3079" width="17.42578125" style="19" customWidth="1"/>
    <col min="3080" max="3080" width="12.7109375" style="19" customWidth="1"/>
    <col min="3081" max="3081" width="15.140625" style="19" customWidth="1"/>
    <col min="3082" max="3083" width="8.7109375" style="19"/>
    <col min="3084" max="3084" width="12" style="19" customWidth="1"/>
    <col min="3085" max="3328" width="8.7109375" style="19"/>
    <col min="3329" max="3329" width="1.7109375" style="19" customWidth="1"/>
    <col min="3330" max="3330" width="19.42578125" style="19" customWidth="1"/>
    <col min="3331" max="3331" width="26.28515625" style="19" customWidth="1"/>
    <col min="3332" max="3332" width="25" style="19" customWidth="1"/>
    <col min="3333" max="3333" width="30.140625" style="19" customWidth="1"/>
    <col min="3334" max="3334" width="33.5703125" style="19" customWidth="1"/>
    <col min="3335" max="3335" width="17.42578125" style="19" customWidth="1"/>
    <col min="3336" max="3336" width="12.7109375" style="19" customWidth="1"/>
    <col min="3337" max="3337" width="15.140625" style="19" customWidth="1"/>
    <col min="3338" max="3339" width="8.7109375" style="19"/>
    <col min="3340" max="3340" width="12" style="19" customWidth="1"/>
    <col min="3341" max="3584" width="8.7109375" style="19"/>
    <col min="3585" max="3585" width="1.7109375" style="19" customWidth="1"/>
    <col min="3586" max="3586" width="19.42578125" style="19" customWidth="1"/>
    <col min="3587" max="3587" width="26.28515625" style="19" customWidth="1"/>
    <col min="3588" max="3588" width="25" style="19" customWidth="1"/>
    <col min="3589" max="3589" width="30.140625" style="19" customWidth="1"/>
    <col min="3590" max="3590" width="33.5703125" style="19" customWidth="1"/>
    <col min="3591" max="3591" width="17.42578125" style="19" customWidth="1"/>
    <col min="3592" max="3592" width="12.7109375" style="19" customWidth="1"/>
    <col min="3593" max="3593" width="15.140625" style="19" customWidth="1"/>
    <col min="3594" max="3595" width="8.7109375" style="19"/>
    <col min="3596" max="3596" width="12" style="19" customWidth="1"/>
    <col min="3597" max="3840" width="8.7109375" style="19"/>
    <col min="3841" max="3841" width="1.7109375" style="19" customWidth="1"/>
    <col min="3842" max="3842" width="19.42578125" style="19" customWidth="1"/>
    <col min="3843" max="3843" width="26.28515625" style="19" customWidth="1"/>
    <col min="3844" max="3844" width="25" style="19" customWidth="1"/>
    <col min="3845" max="3845" width="30.140625" style="19" customWidth="1"/>
    <col min="3846" max="3846" width="33.5703125" style="19" customWidth="1"/>
    <col min="3847" max="3847" width="17.42578125" style="19" customWidth="1"/>
    <col min="3848" max="3848" width="12.7109375" style="19" customWidth="1"/>
    <col min="3849" max="3849" width="15.140625" style="19" customWidth="1"/>
    <col min="3850" max="3851" width="8.7109375" style="19"/>
    <col min="3852" max="3852" width="12" style="19" customWidth="1"/>
    <col min="3853" max="4096" width="8.7109375" style="19"/>
    <col min="4097" max="4097" width="1.7109375" style="19" customWidth="1"/>
    <col min="4098" max="4098" width="19.42578125" style="19" customWidth="1"/>
    <col min="4099" max="4099" width="26.28515625" style="19" customWidth="1"/>
    <col min="4100" max="4100" width="25" style="19" customWidth="1"/>
    <col min="4101" max="4101" width="30.140625" style="19" customWidth="1"/>
    <col min="4102" max="4102" width="33.5703125" style="19" customWidth="1"/>
    <col min="4103" max="4103" width="17.42578125" style="19" customWidth="1"/>
    <col min="4104" max="4104" width="12.7109375" style="19" customWidth="1"/>
    <col min="4105" max="4105" width="15.140625" style="19" customWidth="1"/>
    <col min="4106" max="4107" width="8.7109375" style="19"/>
    <col min="4108" max="4108" width="12" style="19" customWidth="1"/>
    <col min="4109" max="4352" width="8.7109375" style="19"/>
    <col min="4353" max="4353" width="1.7109375" style="19" customWidth="1"/>
    <col min="4354" max="4354" width="19.42578125" style="19" customWidth="1"/>
    <col min="4355" max="4355" width="26.28515625" style="19" customWidth="1"/>
    <col min="4356" max="4356" width="25" style="19" customWidth="1"/>
    <col min="4357" max="4357" width="30.140625" style="19" customWidth="1"/>
    <col min="4358" max="4358" width="33.5703125" style="19" customWidth="1"/>
    <col min="4359" max="4359" width="17.42578125" style="19" customWidth="1"/>
    <col min="4360" max="4360" width="12.7109375" style="19" customWidth="1"/>
    <col min="4361" max="4361" width="15.140625" style="19" customWidth="1"/>
    <col min="4362" max="4363" width="8.7109375" style="19"/>
    <col min="4364" max="4364" width="12" style="19" customWidth="1"/>
    <col min="4365" max="4608" width="8.7109375" style="19"/>
    <col min="4609" max="4609" width="1.7109375" style="19" customWidth="1"/>
    <col min="4610" max="4610" width="19.42578125" style="19" customWidth="1"/>
    <col min="4611" max="4611" width="26.28515625" style="19" customWidth="1"/>
    <col min="4612" max="4612" width="25" style="19" customWidth="1"/>
    <col min="4613" max="4613" width="30.140625" style="19" customWidth="1"/>
    <col min="4614" max="4614" width="33.5703125" style="19" customWidth="1"/>
    <col min="4615" max="4615" width="17.42578125" style="19" customWidth="1"/>
    <col min="4616" max="4616" width="12.7109375" style="19" customWidth="1"/>
    <col min="4617" max="4617" width="15.140625" style="19" customWidth="1"/>
    <col min="4618" max="4619" width="8.7109375" style="19"/>
    <col min="4620" max="4620" width="12" style="19" customWidth="1"/>
    <col min="4621" max="4864" width="8.7109375" style="19"/>
    <col min="4865" max="4865" width="1.7109375" style="19" customWidth="1"/>
    <col min="4866" max="4866" width="19.42578125" style="19" customWidth="1"/>
    <col min="4867" max="4867" width="26.28515625" style="19" customWidth="1"/>
    <col min="4868" max="4868" width="25" style="19" customWidth="1"/>
    <col min="4869" max="4869" width="30.140625" style="19" customWidth="1"/>
    <col min="4870" max="4870" width="33.5703125" style="19" customWidth="1"/>
    <col min="4871" max="4871" width="17.42578125" style="19" customWidth="1"/>
    <col min="4872" max="4872" width="12.7109375" style="19" customWidth="1"/>
    <col min="4873" max="4873" width="15.140625" style="19" customWidth="1"/>
    <col min="4874" max="4875" width="8.7109375" style="19"/>
    <col min="4876" max="4876" width="12" style="19" customWidth="1"/>
    <col min="4877" max="5120" width="8.7109375" style="19"/>
    <col min="5121" max="5121" width="1.7109375" style="19" customWidth="1"/>
    <col min="5122" max="5122" width="19.42578125" style="19" customWidth="1"/>
    <col min="5123" max="5123" width="26.28515625" style="19" customWidth="1"/>
    <col min="5124" max="5124" width="25" style="19" customWidth="1"/>
    <col min="5125" max="5125" width="30.140625" style="19" customWidth="1"/>
    <col min="5126" max="5126" width="33.5703125" style="19" customWidth="1"/>
    <col min="5127" max="5127" width="17.42578125" style="19" customWidth="1"/>
    <col min="5128" max="5128" width="12.7109375" style="19" customWidth="1"/>
    <col min="5129" max="5129" width="15.140625" style="19" customWidth="1"/>
    <col min="5130" max="5131" width="8.7109375" style="19"/>
    <col min="5132" max="5132" width="12" style="19" customWidth="1"/>
    <col min="5133" max="5376" width="8.7109375" style="19"/>
    <col min="5377" max="5377" width="1.7109375" style="19" customWidth="1"/>
    <col min="5378" max="5378" width="19.42578125" style="19" customWidth="1"/>
    <col min="5379" max="5379" width="26.28515625" style="19" customWidth="1"/>
    <col min="5380" max="5380" width="25" style="19" customWidth="1"/>
    <col min="5381" max="5381" width="30.140625" style="19" customWidth="1"/>
    <col min="5382" max="5382" width="33.5703125" style="19" customWidth="1"/>
    <col min="5383" max="5383" width="17.42578125" style="19" customWidth="1"/>
    <col min="5384" max="5384" width="12.7109375" style="19" customWidth="1"/>
    <col min="5385" max="5385" width="15.140625" style="19" customWidth="1"/>
    <col min="5386" max="5387" width="8.7109375" style="19"/>
    <col min="5388" max="5388" width="12" style="19" customWidth="1"/>
    <col min="5389" max="5632" width="8.7109375" style="19"/>
    <col min="5633" max="5633" width="1.7109375" style="19" customWidth="1"/>
    <col min="5634" max="5634" width="19.42578125" style="19" customWidth="1"/>
    <col min="5635" max="5635" width="26.28515625" style="19" customWidth="1"/>
    <col min="5636" max="5636" width="25" style="19" customWidth="1"/>
    <col min="5637" max="5637" width="30.140625" style="19" customWidth="1"/>
    <col min="5638" max="5638" width="33.5703125" style="19" customWidth="1"/>
    <col min="5639" max="5639" width="17.42578125" style="19" customWidth="1"/>
    <col min="5640" max="5640" width="12.7109375" style="19" customWidth="1"/>
    <col min="5641" max="5641" width="15.140625" style="19" customWidth="1"/>
    <col min="5642" max="5643" width="8.7109375" style="19"/>
    <col min="5644" max="5644" width="12" style="19" customWidth="1"/>
    <col min="5645" max="5888" width="8.7109375" style="19"/>
    <col min="5889" max="5889" width="1.7109375" style="19" customWidth="1"/>
    <col min="5890" max="5890" width="19.42578125" style="19" customWidth="1"/>
    <col min="5891" max="5891" width="26.28515625" style="19" customWidth="1"/>
    <col min="5892" max="5892" width="25" style="19" customWidth="1"/>
    <col min="5893" max="5893" width="30.140625" style="19" customWidth="1"/>
    <col min="5894" max="5894" width="33.5703125" style="19" customWidth="1"/>
    <col min="5895" max="5895" width="17.42578125" style="19" customWidth="1"/>
    <col min="5896" max="5896" width="12.7109375" style="19" customWidth="1"/>
    <col min="5897" max="5897" width="15.140625" style="19" customWidth="1"/>
    <col min="5898" max="5899" width="8.7109375" style="19"/>
    <col min="5900" max="5900" width="12" style="19" customWidth="1"/>
    <col min="5901" max="6144" width="8.7109375" style="19"/>
    <col min="6145" max="6145" width="1.7109375" style="19" customWidth="1"/>
    <col min="6146" max="6146" width="19.42578125" style="19" customWidth="1"/>
    <col min="6147" max="6147" width="26.28515625" style="19" customWidth="1"/>
    <col min="6148" max="6148" width="25" style="19" customWidth="1"/>
    <col min="6149" max="6149" width="30.140625" style="19" customWidth="1"/>
    <col min="6150" max="6150" width="33.5703125" style="19" customWidth="1"/>
    <col min="6151" max="6151" width="17.42578125" style="19" customWidth="1"/>
    <col min="6152" max="6152" width="12.7109375" style="19" customWidth="1"/>
    <col min="6153" max="6153" width="15.140625" style="19" customWidth="1"/>
    <col min="6154" max="6155" width="8.7109375" style="19"/>
    <col min="6156" max="6156" width="12" style="19" customWidth="1"/>
    <col min="6157" max="6400" width="8.7109375" style="19"/>
    <col min="6401" max="6401" width="1.7109375" style="19" customWidth="1"/>
    <col min="6402" max="6402" width="19.42578125" style="19" customWidth="1"/>
    <col min="6403" max="6403" width="26.28515625" style="19" customWidth="1"/>
    <col min="6404" max="6404" width="25" style="19" customWidth="1"/>
    <col min="6405" max="6405" width="30.140625" style="19" customWidth="1"/>
    <col min="6406" max="6406" width="33.5703125" style="19" customWidth="1"/>
    <col min="6407" max="6407" width="17.42578125" style="19" customWidth="1"/>
    <col min="6408" max="6408" width="12.7109375" style="19" customWidth="1"/>
    <col min="6409" max="6409" width="15.140625" style="19" customWidth="1"/>
    <col min="6410" max="6411" width="8.7109375" style="19"/>
    <col min="6412" max="6412" width="12" style="19" customWidth="1"/>
    <col min="6413" max="6656" width="8.7109375" style="19"/>
    <col min="6657" max="6657" width="1.7109375" style="19" customWidth="1"/>
    <col min="6658" max="6658" width="19.42578125" style="19" customWidth="1"/>
    <col min="6659" max="6659" width="26.28515625" style="19" customWidth="1"/>
    <col min="6660" max="6660" width="25" style="19" customWidth="1"/>
    <col min="6661" max="6661" width="30.140625" style="19" customWidth="1"/>
    <col min="6662" max="6662" width="33.5703125" style="19" customWidth="1"/>
    <col min="6663" max="6663" width="17.42578125" style="19" customWidth="1"/>
    <col min="6664" max="6664" width="12.7109375" style="19" customWidth="1"/>
    <col min="6665" max="6665" width="15.140625" style="19" customWidth="1"/>
    <col min="6666" max="6667" width="8.7109375" style="19"/>
    <col min="6668" max="6668" width="12" style="19" customWidth="1"/>
    <col min="6669" max="6912" width="8.7109375" style="19"/>
    <col min="6913" max="6913" width="1.7109375" style="19" customWidth="1"/>
    <col min="6914" max="6914" width="19.42578125" style="19" customWidth="1"/>
    <col min="6915" max="6915" width="26.28515625" style="19" customWidth="1"/>
    <col min="6916" max="6916" width="25" style="19" customWidth="1"/>
    <col min="6917" max="6917" width="30.140625" style="19" customWidth="1"/>
    <col min="6918" max="6918" width="33.5703125" style="19" customWidth="1"/>
    <col min="6919" max="6919" width="17.42578125" style="19" customWidth="1"/>
    <col min="6920" max="6920" width="12.7109375" style="19" customWidth="1"/>
    <col min="6921" max="6921" width="15.140625" style="19" customWidth="1"/>
    <col min="6922" max="6923" width="8.7109375" style="19"/>
    <col min="6924" max="6924" width="12" style="19" customWidth="1"/>
    <col min="6925" max="7168" width="8.7109375" style="19"/>
    <col min="7169" max="7169" width="1.7109375" style="19" customWidth="1"/>
    <col min="7170" max="7170" width="19.42578125" style="19" customWidth="1"/>
    <col min="7171" max="7171" width="26.28515625" style="19" customWidth="1"/>
    <col min="7172" max="7172" width="25" style="19" customWidth="1"/>
    <col min="7173" max="7173" width="30.140625" style="19" customWidth="1"/>
    <col min="7174" max="7174" width="33.5703125" style="19" customWidth="1"/>
    <col min="7175" max="7175" width="17.42578125" style="19" customWidth="1"/>
    <col min="7176" max="7176" width="12.7109375" style="19" customWidth="1"/>
    <col min="7177" max="7177" width="15.140625" style="19" customWidth="1"/>
    <col min="7178" max="7179" width="8.7109375" style="19"/>
    <col min="7180" max="7180" width="12" style="19" customWidth="1"/>
    <col min="7181" max="7424" width="8.7109375" style="19"/>
    <col min="7425" max="7425" width="1.7109375" style="19" customWidth="1"/>
    <col min="7426" max="7426" width="19.42578125" style="19" customWidth="1"/>
    <col min="7427" max="7427" width="26.28515625" style="19" customWidth="1"/>
    <col min="7428" max="7428" width="25" style="19" customWidth="1"/>
    <col min="7429" max="7429" width="30.140625" style="19" customWidth="1"/>
    <col min="7430" max="7430" width="33.5703125" style="19" customWidth="1"/>
    <col min="7431" max="7431" width="17.42578125" style="19" customWidth="1"/>
    <col min="7432" max="7432" width="12.7109375" style="19" customWidth="1"/>
    <col min="7433" max="7433" width="15.140625" style="19" customWidth="1"/>
    <col min="7434" max="7435" width="8.7109375" style="19"/>
    <col min="7436" max="7436" width="12" style="19" customWidth="1"/>
    <col min="7437" max="7680" width="8.7109375" style="19"/>
    <col min="7681" max="7681" width="1.7109375" style="19" customWidth="1"/>
    <col min="7682" max="7682" width="19.42578125" style="19" customWidth="1"/>
    <col min="7683" max="7683" width="26.28515625" style="19" customWidth="1"/>
    <col min="7684" max="7684" width="25" style="19" customWidth="1"/>
    <col min="7685" max="7685" width="30.140625" style="19" customWidth="1"/>
    <col min="7686" max="7686" width="33.5703125" style="19" customWidth="1"/>
    <col min="7687" max="7687" width="17.42578125" style="19" customWidth="1"/>
    <col min="7688" max="7688" width="12.7109375" style="19" customWidth="1"/>
    <col min="7689" max="7689" width="15.140625" style="19" customWidth="1"/>
    <col min="7690" max="7691" width="8.7109375" style="19"/>
    <col min="7692" max="7692" width="12" style="19" customWidth="1"/>
    <col min="7693" max="7936" width="8.7109375" style="19"/>
    <col min="7937" max="7937" width="1.7109375" style="19" customWidth="1"/>
    <col min="7938" max="7938" width="19.42578125" style="19" customWidth="1"/>
    <col min="7939" max="7939" width="26.28515625" style="19" customWidth="1"/>
    <col min="7940" max="7940" width="25" style="19" customWidth="1"/>
    <col min="7941" max="7941" width="30.140625" style="19" customWidth="1"/>
    <col min="7942" max="7942" width="33.5703125" style="19" customWidth="1"/>
    <col min="7943" max="7943" width="17.42578125" style="19" customWidth="1"/>
    <col min="7944" max="7944" width="12.7109375" style="19" customWidth="1"/>
    <col min="7945" max="7945" width="15.140625" style="19" customWidth="1"/>
    <col min="7946" max="7947" width="8.7109375" style="19"/>
    <col min="7948" max="7948" width="12" style="19" customWidth="1"/>
    <col min="7949" max="8192" width="8.7109375" style="19"/>
    <col min="8193" max="8193" width="1.7109375" style="19" customWidth="1"/>
    <col min="8194" max="8194" width="19.42578125" style="19" customWidth="1"/>
    <col min="8195" max="8195" width="26.28515625" style="19" customWidth="1"/>
    <col min="8196" max="8196" width="25" style="19" customWidth="1"/>
    <col min="8197" max="8197" width="30.140625" style="19" customWidth="1"/>
    <col min="8198" max="8198" width="33.5703125" style="19" customWidth="1"/>
    <col min="8199" max="8199" width="17.42578125" style="19" customWidth="1"/>
    <col min="8200" max="8200" width="12.7109375" style="19" customWidth="1"/>
    <col min="8201" max="8201" width="15.140625" style="19" customWidth="1"/>
    <col min="8202" max="8203" width="8.7109375" style="19"/>
    <col min="8204" max="8204" width="12" style="19" customWidth="1"/>
    <col min="8205" max="8448" width="8.7109375" style="19"/>
    <col min="8449" max="8449" width="1.7109375" style="19" customWidth="1"/>
    <col min="8450" max="8450" width="19.42578125" style="19" customWidth="1"/>
    <col min="8451" max="8451" width="26.28515625" style="19" customWidth="1"/>
    <col min="8452" max="8452" width="25" style="19" customWidth="1"/>
    <col min="8453" max="8453" width="30.140625" style="19" customWidth="1"/>
    <col min="8454" max="8454" width="33.5703125" style="19" customWidth="1"/>
    <col min="8455" max="8455" width="17.42578125" style="19" customWidth="1"/>
    <col min="8456" max="8456" width="12.7109375" style="19" customWidth="1"/>
    <col min="8457" max="8457" width="15.140625" style="19" customWidth="1"/>
    <col min="8458" max="8459" width="8.7109375" style="19"/>
    <col min="8460" max="8460" width="12" style="19" customWidth="1"/>
    <col min="8461" max="8704" width="8.7109375" style="19"/>
    <col min="8705" max="8705" width="1.7109375" style="19" customWidth="1"/>
    <col min="8706" max="8706" width="19.42578125" style="19" customWidth="1"/>
    <col min="8707" max="8707" width="26.28515625" style="19" customWidth="1"/>
    <col min="8708" max="8708" width="25" style="19" customWidth="1"/>
    <col min="8709" max="8709" width="30.140625" style="19" customWidth="1"/>
    <col min="8710" max="8710" width="33.5703125" style="19" customWidth="1"/>
    <col min="8711" max="8711" width="17.42578125" style="19" customWidth="1"/>
    <col min="8712" max="8712" width="12.7109375" style="19" customWidth="1"/>
    <col min="8713" max="8713" width="15.140625" style="19" customWidth="1"/>
    <col min="8714" max="8715" width="8.7109375" style="19"/>
    <col min="8716" max="8716" width="12" style="19" customWidth="1"/>
    <col min="8717" max="8960" width="8.7109375" style="19"/>
    <col min="8961" max="8961" width="1.7109375" style="19" customWidth="1"/>
    <col min="8962" max="8962" width="19.42578125" style="19" customWidth="1"/>
    <col min="8963" max="8963" width="26.28515625" style="19" customWidth="1"/>
    <col min="8964" max="8964" width="25" style="19" customWidth="1"/>
    <col min="8965" max="8965" width="30.140625" style="19" customWidth="1"/>
    <col min="8966" max="8966" width="33.5703125" style="19" customWidth="1"/>
    <col min="8967" max="8967" width="17.42578125" style="19" customWidth="1"/>
    <col min="8968" max="8968" width="12.7109375" style="19" customWidth="1"/>
    <col min="8969" max="8969" width="15.140625" style="19" customWidth="1"/>
    <col min="8970" max="8971" width="8.7109375" style="19"/>
    <col min="8972" max="8972" width="12" style="19" customWidth="1"/>
    <col min="8973" max="9216" width="8.7109375" style="19"/>
    <col min="9217" max="9217" width="1.7109375" style="19" customWidth="1"/>
    <col min="9218" max="9218" width="19.42578125" style="19" customWidth="1"/>
    <col min="9219" max="9219" width="26.28515625" style="19" customWidth="1"/>
    <col min="9220" max="9220" width="25" style="19" customWidth="1"/>
    <col min="9221" max="9221" width="30.140625" style="19" customWidth="1"/>
    <col min="9222" max="9222" width="33.5703125" style="19" customWidth="1"/>
    <col min="9223" max="9223" width="17.42578125" style="19" customWidth="1"/>
    <col min="9224" max="9224" width="12.7109375" style="19" customWidth="1"/>
    <col min="9225" max="9225" width="15.140625" style="19" customWidth="1"/>
    <col min="9226" max="9227" width="8.7109375" style="19"/>
    <col min="9228" max="9228" width="12" style="19" customWidth="1"/>
    <col min="9229" max="9472" width="8.7109375" style="19"/>
    <col min="9473" max="9473" width="1.7109375" style="19" customWidth="1"/>
    <col min="9474" max="9474" width="19.42578125" style="19" customWidth="1"/>
    <col min="9475" max="9475" width="26.28515625" style="19" customWidth="1"/>
    <col min="9476" max="9476" width="25" style="19" customWidth="1"/>
    <col min="9477" max="9477" width="30.140625" style="19" customWidth="1"/>
    <col min="9478" max="9478" width="33.5703125" style="19" customWidth="1"/>
    <col min="9479" max="9479" width="17.42578125" style="19" customWidth="1"/>
    <col min="9480" max="9480" width="12.7109375" style="19" customWidth="1"/>
    <col min="9481" max="9481" width="15.140625" style="19" customWidth="1"/>
    <col min="9482" max="9483" width="8.7109375" style="19"/>
    <col min="9484" max="9484" width="12" style="19" customWidth="1"/>
    <col min="9485" max="9728" width="8.7109375" style="19"/>
    <col min="9729" max="9729" width="1.7109375" style="19" customWidth="1"/>
    <col min="9730" max="9730" width="19.42578125" style="19" customWidth="1"/>
    <col min="9731" max="9731" width="26.28515625" style="19" customWidth="1"/>
    <col min="9732" max="9732" width="25" style="19" customWidth="1"/>
    <col min="9733" max="9733" width="30.140625" style="19" customWidth="1"/>
    <col min="9734" max="9734" width="33.5703125" style="19" customWidth="1"/>
    <col min="9735" max="9735" width="17.42578125" style="19" customWidth="1"/>
    <col min="9736" max="9736" width="12.7109375" style="19" customWidth="1"/>
    <col min="9737" max="9737" width="15.140625" style="19" customWidth="1"/>
    <col min="9738" max="9739" width="8.7109375" style="19"/>
    <col min="9740" max="9740" width="12" style="19" customWidth="1"/>
    <col min="9741" max="9984" width="8.7109375" style="19"/>
    <col min="9985" max="9985" width="1.7109375" style="19" customWidth="1"/>
    <col min="9986" max="9986" width="19.42578125" style="19" customWidth="1"/>
    <col min="9987" max="9987" width="26.28515625" style="19" customWidth="1"/>
    <col min="9988" max="9988" width="25" style="19" customWidth="1"/>
    <col min="9989" max="9989" width="30.140625" style="19" customWidth="1"/>
    <col min="9990" max="9990" width="33.5703125" style="19" customWidth="1"/>
    <col min="9991" max="9991" width="17.42578125" style="19" customWidth="1"/>
    <col min="9992" max="9992" width="12.7109375" style="19" customWidth="1"/>
    <col min="9993" max="9993" width="15.140625" style="19" customWidth="1"/>
    <col min="9994" max="9995" width="8.7109375" style="19"/>
    <col min="9996" max="9996" width="12" style="19" customWidth="1"/>
    <col min="9997" max="10240" width="8.7109375" style="19"/>
    <col min="10241" max="10241" width="1.7109375" style="19" customWidth="1"/>
    <col min="10242" max="10242" width="19.42578125" style="19" customWidth="1"/>
    <col min="10243" max="10243" width="26.28515625" style="19" customWidth="1"/>
    <col min="10244" max="10244" width="25" style="19" customWidth="1"/>
    <col min="10245" max="10245" width="30.140625" style="19" customWidth="1"/>
    <col min="10246" max="10246" width="33.5703125" style="19" customWidth="1"/>
    <col min="10247" max="10247" width="17.42578125" style="19" customWidth="1"/>
    <col min="10248" max="10248" width="12.7109375" style="19" customWidth="1"/>
    <col min="10249" max="10249" width="15.140625" style="19" customWidth="1"/>
    <col min="10250" max="10251" width="8.7109375" style="19"/>
    <col min="10252" max="10252" width="12" style="19" customWidth="1"/>
    <col min="10253" max="10496" width="8.7109375" style="19"/>
    <col min="10497" max="10497" width="1.7109375" style="19" customWidth="1"/>
    <col min="10498" max="10498" width="19.42578125" style="19" customWidth="1"/>
    <col min="10499" max="10499" width="26.28515625" style="19" customWidth="1"/>
    <col min="10500" max="10500" width="25" style="19" customWidth="1"/>
    <col min="10501" max="10501" width="30.140625" style="19" customWidth="1"/>
    <col min="10502" max="10502" width="33.5703125" style="19" customWidth="1"/>
    <col min="10503" max="10503" width="17.42578125" style="19" customWidth="1"/>
    <col min="10504" max="10504" width="12.7109375" style="19" customWidth="1"/>
    <col min="10505" max="10505" width="15.140625" style="19" customWidth="1"/>
    <col min="10506" max="10507" width="8.7109375" style="19"/>
    <col min="10508" max="10508" width="12" style="19" customWidth="1"/>
    <col min="10509" max="10752" width="8.7109375" style="19"/>
    <col min="10753" max="10753" width="1.7109375" style="19" customWidth="1"/>
    <col min="10754" max="10754" width="19.42578125" style="19" customWidth="1"/>
    <col min="10755" max="10755" width="26.28515625" style="19" customWidth="1"/>
    <col min="10756" max="10756" width="25" style="19" customWidth="1"/>
    <col min="10757" max="10757" width="30.140625" style="19" customWidth="1"/>
    <col min="10758" max="10758" width="33.5703125" style="19" customWidth="1"/>
    <col min="10759" max="10759" width="17.42578125" style="19" customWidth="1"/>
    <col min="10760" max="10760" width="12.7109375" style="19" customWidth="1"/>
    <col min="10761" max="10761" width="15.140625" style="19" customWidth="1"/>
    <col min="10762" max="10763" width="8.7109375" style="19"/>
    <col min="10764" max="10764" width="12" style="19" customWidth="1"/>
    <col min="10765" max="11008" width="8.7109375" style="19"/>
    <col min="11009" max="11009" width="1.7109375" style="19" customWidth="1"/>
    <col min="11010" max="11010" width="19.42578125" style="19" customWidth="1"/>
    <col min="11011" max="11011" width="26.28515625" style="19" customWidth="1"/>
    <col min="11012" max="11012" width="25" style="19" customWidth="1"/>
    <col min="11013" max="11013" width="30.140625" style="19" customWidth="1"/>
    <col min="11014" max="11014" width="33.5703125" style="19" customWidth="1"/>
    <col min="11015" max="11015" width="17.42578125" style="19" customWidth="1"/>
    <col min="11016" max="11016" width="12.7109375" style="19" customWidth="1"/>
    <col min="11017" max="11017" width="15.140625" style="19" customWidth="1"/>
    <col min="11018" max="11019" width="8.7109375" style="19"/>
    <col min="11020" max="11020" width="12" style="19" customWidth="1"/>
    <col min="11021" max="11264" width="8.7109375" style="19"/>
    <col min="11265" max="11265" width="1.7109375" style="19" customWidth="1"/>
    <col min="11266" max="11266" width="19.42578125" style="19" customWidth="1"/>
    <col min="11267" max="11267" width="26.28515625" style="19" customWidth="1"/>
    <col min="11268" max="11268" width="25" style="19" customWidth="1"/>
    <col min="11269" max="11269" width="30.140625" style="19" customWidth="1"/>
    <col min="11270" max="11270" width="33.5703125" style="19" customWidth="1"/>
    <col min="11271" max="11271" width="17.42578125" style="19" customWidth="1"/>
    <col min="11272" max="11272" width="12.7109375" style="19" customWidth="1"/>
    <col min="11273" max="11273" width="15.140625" style="19" customWidth="1"/>
    <col min="11274" max="11275" width="8.7109375" style="19"/>
    <col min="11276" max="11276" width="12" style="19" customWidth="1"/>
    <col min="11277" max="11520" width="8.7109375" style="19"/>
    <col min="11521" max="11521" width="1.7109375" style="19" customWidth="1"/>
    <col min="11522" max="11522" width="19.42578125" style="19" customWidth="1"/>
    <col min="11523" max="11523" width="26.28515625" style="19" customWidth="1"/>
    <col min="11524" max="11524" width="25" style="19" customWidth="1"/>
    <col min="11525" max="11525" width="30.140625" style="19" customWidth="1"/>
    <col min="11526" max="11526" width="33.5703125" style="19" customWidth="1"/>
    <col min="11527" max="11527" width="17.42578125" style="19" customWidth="1"/>
    <col min="11528" max="11528" width="12.7109375" style="19" customWidth="1"/>
    <col min="11529" max="11529" width="15.140625" style="19" customWidth="1"/>
    <col min="11530" max="11531" width="8.7109375" style="19"/>
    <col min="11532" max="11532" width="12" style="19" customWidth="1"/>
    <col min="11533" max="11776" width="8.7109375" style="19"/>
    <col min="11777" max="11777" width="1.7109375" style="19" customWidth="1"/>
    <col min="11778" max="11778" width="19.42578125" style="19" customWidth="1"/>
    <col min="11779" max="11779" width="26.28515625" style="19" customWidth="1"/>
    <col min="11780" max="11780" width="25" style="19" customWidth="1"/>
    <col min="11781" max="11781" width="30.140625" style="19" customWidth="1"/>
    <col min="11782" max="11782" width="33.5703125" style="19" customWidth="1"/>
    <col min="11783" max="11783" width="17.42578125" style="19" customWidth="1"/>
    <col min="11784" max="11784" width="12.7109375" style="19" customWidth="1"/>
    <col min="11785" max="11785" width="15.140625" style="19" customWidth="1"/>
    <col min="11786" max="11787" width="8.7109375" style="19"/>
    <col min="11788" max="11788" width="12" style="19" customWidth="1"/>
    <col min="11789" max="12032" width="8.7109375" style="19"/>
    <col min="12033" max="12033" width="1.7109375" style="19" customWidth="1"/>
    <col min="12034" max="12034" width="19.42578125" style="19" customWidth="1"/>
    <col min="12035" max="12035" width="26.28515625" style="19" customWidth="1"/>
    <col min="12036" max="12036" width="25" style="19" customWidth="1"/>
    <col min="12037" max="12037" width="30.140625" style="19" customWidth="1"/>
    <col min="12038" max="12038" width="33.5703125" style="19" customWidth="1"/>
    <col min="12039" max="12039" width="17.42578125" style="19" customWidth="1"/>
    <col min="12040" max="12040" width="12.7109375" style="19" customWidth="1"/>
    <col min="12041" max="12041" width="15.140625" style="19" customWidth="1"/>
    <col min="12042" max="12043" width="8.7109375" style="19"/>
    <col min="12044" max="12044" width="12" style="19" customWidth="1"/>
    <col min="12045" max="12288" width="8.7109375" style="19"/>
    <col min="12289" max="12289" width="1.7109375" style="19" customWidth="1"/>
    <col min="12290" max="12290" width="19.42578125" style="19" customWidth="1"/>
    <col min="12291" max="12291" width="26.28515625" style="19" customWidth="1"/>
    <col min="12292" max="12292" width="25" style="19" customWidth="1"/>
    <col min="12293" max="12293" width="30.140625" style="19" customWidth="1"/>
    <col min="12294" max="12294" width="33.5703125" style="19" customWidth="1"/>
    <col min="12295" max="12295" width="17.42578125" style="19" customWidth="1"/>
    <col min="12296" max="12296" width="12.7109375" style="19" customWidth="1"/>
    <col min="12297" max="12297" width="15.140625" style="19" customWidth="1"/>
    <col min="12298" max="12299" width="8.7109375" style="19"/>
    <col min="12300" max="12300" width="12" style="19" customWidth="1"/>
    <col min="12301" max="12544" width="8.7109375" style="19"/>
    <col min="12545" max="12545" width="1.7109375" style="19" customWidth="1"/>
    <col min="12546" max="12546" width="19.42578125" style="19" customWidth="1"/>
    <col min="12547" max="12547" width="26.28515625" style="19" customWidth="1"/>
    <col min="12548" max="12548" width="25" style="19" customWidth="1"/>
    <col min="12549" max="12549" width="30.140625" style="19" customWidth="1"/>
    <col min="12550" max="12550" width="33.5703125" style="19" customWidth="1"/>
    <col min="12551" max="12551" width="17.42578125" style="19" customWidth="1"/>
    <col min="12552" max="12552" width="12.7109375" style="19" customWidth="1"/>
    <col min="12553" max="12553" width="15.140625" style="19" customWidth="1"/>
    <col min="12554" max="12555" width="8.7109375" style="19"/>
    <col min="12556" max="12556" width="12" style="19" customWidth="1"/>
    <col min="12557" max="12800" width="8.7109375" style="19"/>
    <col min="12801" max="12801" width="1.7109375" style="19" customWidth="1"/>
    <col min="12802" max="12802" width="19.42578125" style="19" customWidth="1"/>
    <col min="12803" max="12803" width="26.28515625" style="19" customWidth="1"/>
    <col min="12804" max="12804" width="25" style="19" customWidth="1"/>
    <col min="12805" max="12805" width="30.140625" style="19" customWidth="1"/>
    <col min="12806" max="12806" width="33.5703125" style="19" customWidth="1"/>
    <col min="12807" max="12807" width="17.42578125" style="19" customWidth="1"/>
    <col min="12808" max="12808" width="12.7109375" style="19" customWidth="1"/>
    <col min="12809" max="12809" width="15.140625" style="19" customWidth="1"/>
    <col min="12810" max="12811" width="8.7109375" style="19"/>
    <col min="12812" max="12812" width="12" style="19" customWidth="1"/>
    <col min="12813" max="13056" width="8.7109375" style="19"/>
    <col min="13057" max="13057" width="1.7109375" style="19" customWidth="1"/>
    <col min="13058" max="13058" width="19.42578125" style="19" customWidth="1"/>
    <col min="13059" max="13059" width="26.28515625" style="19" customWidth="1"/>
    <col min="13060" max="13060" width="25" style="19" customWidth="1"/>
    <col min="13061" max="13061" width="30.140625" style="19" customWidth="1"/>
    <col min="13062" max="13062" width="33.5703125" style="19" customWidth="1"/>
    <col min="13063" max="13063" width="17.42578125" style="19" customWidth="1"/>
    <col min="13064" max="13064" width="12.7109375" style="19" customWidth="1"/>
    <col min="13065" max="13065" width="15.140625" style="19" customWidth="1"/>
    <col min="13066" max="13067" width="8.7109375" style="19"/>
    <col min="13068" max="13068" width="12" style="19" customWidth="1"/>
    <col min="13069" max="13312" width="8.7109375" style="19"/>
    <col min="13313" max="13313" width="1.7109375" style="19" customWidth="1"/>
    <col min="13314" max="13314" width="19.42578125" style="19" customWidth="1"/>
    <col min="13315" max="13315" width="26.28515625" style="19" customWidth="1"/>
    <col min="13316" max="13316" width="25" style="19" customWidth="1"/>
    <col min="13317" max="13317" width="30.140625" style="19" customWidth="1"/>
    <col min="13318" max="13318" width="33.5703125" style="19" customWidth="1"/>
    <col min="13319" max="13319" width="17.42578125" style="19" customWidth="1"/>
    <col min="13320" max="13320" width="12.7109375" style="19" customWidth="1"/>
    <col min="13321" max="13321" width="15.140625" style="19" customWidth="1"/>
    <col min="13322" max="13323" width="8.7109375" style="19"/>
    <col min="13324" max="13324" width="12" style="19" customWidth="1"/>
    <col min="13325" max="13568" width="8.7109375" style="19"/>
    <col min="13569" max="13569" width="1.7109375" style="19" customWidth="1"/>
    <col min="13570" max="13570" width="19.42578125" style="19" customWidth="1"/>
    <col min="13571" max="13571" width="26.28515625" style="19" customWidth="1"/>
    <col min="13572" max="13572" width="25" style="19" customWidth="1"/>
    <col min="13573" max="13573" width="30.140625" style="19" customWidth="1"/>
    <col min="13574" max="13574" width="33.5703125" style="19" customWidth="1"/>
    <col min="13575" max="13575" width="17.42578125" style="19" customWidth="1"/>
    <col min="13576" max="13576" width="12.7109375" style="19" customWidth="1"/>
    <col min="13577" max="13577" width="15.140625" style="19" customWidth="1"/>
    <col min="13578" max="13579" width="8.7109375" style="19"/>
    <col min="13580" max="13580" width="12" style="19" customWidth="1"/>
    <col min="13581" max="13824" width="8.7109375" style="19"/>
    <col min="13825" max="13825" width="1.7109375" style="19" customWidth="1"/>
    <col min="13826" max="13826" width="19.42578125" style="19" customWidth="1"/>
    <col min="13827" max="13827" width="26.28515625" style="19" customWidth="1"/>
    <col min="13828" max="13828" width="25" style="19" customWidth="1"/>
    <col min="13829" max="13829" width="30.140625" style="19" customWidth="1"/>
    <col min="13830" max="13830" width="33.5703125" style="19" customWidth="1"/>
    <col min="13831" max="13831" width="17.42578125" style="19" customWidth="1"/>
    <col min="13832" max="13832" width="12.7109375" style="19" customWidth="1"/>
    <col min="13833" max="13833" width="15.140625" style="19" customWidth="1"/>
    <col min="13834" max="13835" width="8.7109375" style="19"/>
    <col min="13836" max="13836" width="12" style="19" customWidth="1"/>
    <col min="13837" max="14080" width="8.7109375" style="19"/>
    <col min="14081" max="14081" width="1.7109375" style="19" customWidth="1"/>
    <col min="14082" max="14082" width="19.42578125" style="19" customWidth="1"/>
    <col min="14083" max="14083" width="26.28515625" style="19" customWidth="1"/>
    <col min="14084" max="14084" width="25" style="19" customWidth="1"/>
    <col min="14085" max="14085" width="30.140625" style="19" customWidth="1"/>
    <col min="14086" max="14086" width="33.5703125" style="19" customWidth="1"/>
    <col min="14087" max="14087" width="17.42578125" style="19" customWidth="1"/>
    <col min="14088" max="14088" width="12.7109375" style="19" customWidth="1"/>
    <col min="14089" max="14089" width="15.140625" style="19" customWidth="1"/>
    <col min="14090" max="14091" width="8.7109375" style="19"/>
    <col min="14092" max="14092" width="12" style="19" customWidth="1"/>
    <col min="14093" max="14336" width="8.7109375" style="19"/>
    <col min="14337" max="14337" width="1.7109375" style="19" customWidth="1"/>
    <col min="14338" max="14338" width="19.42578125" style="19" customWidth="1"/>
    <col min="14339" max="14339" width="26.28515625" style="19" customWidth="1"/>
    <col min="14340" max="14340" width="25" style="19" customWidth="1"/>
    <col min="14341" max="14341" width="30.140625" style="19" customWidth="1"/>
    <col min="14342" max="14342" width="33.5703125" style="19" customWidth="1"/>
    <col min="14343" max="14343" width="17.42578125" style="19" customWidth="1"/>
    <col min="14344" max="14344" width="12.7109375" style="19" customWidth="1"/>
    <col min="14345" max="14345" width="15.140625" style="19" customWidth="1"/>
    <col min="14346" max="14347" width="8.7109375" style="19"/>
    <col min="14348" max="14348" width="12" style="19" customWidth="1"/>
    <col min="14349" max="14592" width="8.7109375" style="19"/>
    <col min="14593" max="14593" width="1.7109375" style="19" customWidth="1"/>
    <col min="14594" max="14594" width="19.42578125" style="19" customWidth="1"/>
    <col min="14595" max="14595" width="26.28515625" style="19" customWidth="1"/>
    <col min="14596" max="14596" width="25" style="19" customWidth="1"/>
    <col min="14597" max="14597" width="30.140625" style="19" customWidth="1"/>
    <col min="14598" max="14598" width="33.5703125" style="19" customWidth="1"/>
    <col min="14599" max="14599" width="17.42578125" style="19" customWidth="1"/>
    <col min="14600" max="14600" width="12.7109375" style="19" customWidth="1"/>
    <col min="14601" max="14601" width="15.140625" style="19" customWidth="1"/>
    <col min="14602" max="14603" width="8.7109375" style="19"/>
    <col min="14604" max="14604" width="12" style="19" customWidth="1"/>
    <col min="14605" max="14848" width="8.7109375" style="19"/>
    <col min="14849" max="14849" width="1.7109375" style="19" customWidth="1"/>
    <col min="14850" max="14850" width="19.42578125" style="19" customWidth="1"/>
    <col min="14851" max="14851" width="26.28515625" style="19" customWidth="1"/>
    <col min="14852" max="14852" width="25" style="19" customWidth="1"/>
    <col min="14853" max="14853" width="30.140625" style="19" customWidth="1"/>
    <col min="14854" max="14854" width="33.5703125" style="19" customWidth="1"/>
    <col min="14855" max="14855" width="17.42578125" style="19" customWidth="1"/>
    <col min="14856" max="14856" width="12.7109375" style="19" customWidth="1"/>
    <col min="14857" max="14857" width="15.140625" style="19" customWidth="1"/>
    <col min="14858" max="14859" width="8.7109375" style="19"/>
    <col min="14860" max="14860" width="12" style="19" customWidth="1"/>
    <col min="14861" max="15104" width="8.7109375" style="19"/>
    <col min="15105" max="15105" width="1.7109375" style="19" customWidth="1"/>
    <col min="15106" max="15106" width="19.42578125" style="19" customWidth="1"/>
    <col min="15107" max="15107" width="26.28515625" style="19" customWidth="1"/>
    <col min="15108" max="15108" width="25" style="19" customWidth="1"/>
    <col min="15109" max="15109" width="30.140625" style="19" customWidth="1"/>
    <col min="15110" max="15110" width="33.5703125" style="19" customWidth="1"/>
    <col min="15111" max="15111" width="17.42578125" style="19" customWidth="1"/>
    <col min="15112" max="15112" width="12.7109375" style="19" customWidth="1"/>
    <col min="15113" max="15113" width="15.140625" style="19" customWidth="1"/>
    <col min="15114" max="15115" width="8.7109375" style="19"/>
    <col min="15116" max="15116" width="12" style="19" customWidth="1"/>
    <col min="15117" max="15360" width="8.7109375" style="19"/>
    <col min="15361" max="15361" width="1.7109375" style="19" customWidth="1"/>
    <col min="15362" max="15362" width="19.42578125" style="19" customWidth="1"/>
    <col min="15363" max="15363" width="26.28515625" style="19" customWidth="1"/>
    <col min="15364" max="15364" width="25" style="19" customWidth="1"/>
    <col min="15365" max="15365" width="30.140625" style="19" customWidth="1"/>
    <col min="15366" max="15366" width="33.5703125" style="19" customWidth="1"/>
    <col min="15367" max="15367" width="17.42578125" style="19" customWidth="1"/>
    <col min="15368" max="15368" width="12.7109375" style="19" customWidth="1"/>
    <col min="15369" max="15369" width="15.140625" style="19" customWidth="1"/>
    <col min="15370" max="15371" width="8.7109375" style="19"/>
    <col min="15372" max="15372" width="12" style="19" customWidth="1"/>
    <col min="15373" max="15616" width="8.7109375" style="19"/>
    <col min="15617" max="15617" width="1.7109375" style="19" customWidth="1"/>
    <col min="15618" max="15618" width="19.42578125" style="19" customWidth="1"/>
    <col min="15619" max="15619" width="26.28515625" style="19" customWidth="1"/>
    <col min="15620" max="15620" width="25" style="19" customWidth="1"/>
    <col min="15621" max="15621" width="30.140625" style="19" customWidth="1"/>
    <col min="15622" max="15622" width="33.5703125" style="19" customWidth="1"/>
    <col min="15623" max="15623" width="17.42578125" style="19" customWidth="1"/>
    <col min="15624" max="15624" width="12.7109375" style="19" customWidth="1"/>
    <col min="15625" max="15625" width="15.140625" style="19" customWidth="1"/>
    <col min="15626" max="15627" width="8.7109375" style="19"/>
    <col min="15628" max="15628" width="12" style="19" customWidth="1"/>
    <col min="15629" max="15872" width="8.7109375" style="19"/>
    <col min="15873" max="15873" width="1.7109375" style="19" customWidth="1"/>
    <col min="15874" max="15874" width="19.42578125" style="19" customWidth="1"/>
    <col min="15875" max="15875" width="26.28515625" style="19" customWidth="1"/>
    <col min="15876" max="15876" width="25" style="19" customWidth="1"/>
    <col min="15877" max="15877" width="30.140625" style="19" customWidth="1"/>
    <col min="15878" max="15878" width="33.5703125" style="19" customWidth="1"/>
    <col min="15879" max="15879" width="17.42578125" style="19" customWidth="1"/>
    <col min="15880" max="15880" width="12.7109375" style="19" customWidth="1"/>
    <col min="15881" max="15881" width="15.140625" style="19" customWidth="1"/>
    <col min="15882" max="15883" width="8.7109375" style="19"/>
    <col min="15884" max="15884" width="12" style="19" customWidth="1"/>
    <col min="15885" max="16128" width="8.7109375" style="19"/>
    <col min="16129" max="16129" width="1.7109375" style="19" customWidth="1"/>
    <col min="16130" max="16130" width="19.42578125" style="19" customWidth="1"/>
    <col min="16131" max="16131" width="26.28515625" style="19" customWidth="1"/>
    <col min="16132" max="16132" width="25" style="19" customWidth="1"/>
    <col min="16133" max="16133" width="30.140625" style="19" customWidth="1"/>
    <col min="16134" max="16134" width="33.5703125" style="19" customWidth="1"/>
    <col min="16135" max="16135" width="17.42578125" style="19" customWidth="1"/>
    <col min="16136" max="16136" width="12.7109375" style="19" customWidth="1"/>
    <col min="16137" max="16137" width="15.140625" style="19" customWidth="1"/>
    <col min="16138" max="16139" width="8.7109375" style="19"/>
    <col min="16140" max="16140" width="12" style="19" customWidth="1"/>
    <col min="16141" max="16384" width="8.7109375" style="19"/>
  </cols>
  <sheetData>
    <row r="1" spans="2:21" s="4" customFormat="1" ht="22.5" customHeight="1" x14ac:dyDescent="0.25">
      <c r="B1" s="61" t="s">
        <v>17</v>
      </c>
      <c r="C1" s="61"/>
      <c r="D1" s="26">
        <f>'CALCOLO INTERESSI'!C4</f>
        <v>0</v>
      </c>
      <c r="E1" s="2"/>
      <c r="F1" s="2"/>
      <c r="G1" s="2"/>
    </row>
    <row r="2" spans="2:21" s="4" customFormat="1" ht="20.100000000000001" customHeight="1" x14ac:dyDescent="0.25">
      <c r="B2" s="61" t="s">
        <v>16</v>
      </c>
      <c r="C2" s="61"/>
      <c r="D2" s="27">
        <f>'CALCOLO INTERESSI'!C7-2</f>
        <v>-2</v>
      </c>
      <c r="E2" s="3" t="s">
        <v>8</v>
      </c>
      <c r="F2" s="30">
        <f>+D3*D2</f>
        <v>-24</v>
      </c>
      <c r="G2" s="2"/>
    </row>
    <row r="3" spans="2:21" s="4" customFormat="1" ht="20.100000000000001" customHeight="1" x14ac:dyDescent="0.25">
      <c r="B3" s="61" t="s">
        <v>15</v>
      </c>
      <c r="C3" s="61"/>
      <c r="D3" s="27">
        <v>12</v>
      </c>
      <c r="E3" s="3" t="s">
        <v>9</v>
      </c>
      <c r="F3" s="29">
        <f>+SUM(E7:E474)</f>
        <v>0</v>
      </c>
    </row>
    <row r="4" spans="2:21" s="4" customFormat="1" ht="20.100000000000001" customHeight="1" x14ac:dyDescent="0.25">
      <c r="B4" s="61" t="s">
        <v>7</v>
      </c>
      <c r="C4" s="61"/>
      <c r="D4" s="28">
        <f>'CALCOLO INTERESSI'!C6</f>
        <v>0</v>
      </c>
    </row>
    <row r="5" spans="2:21" s="14" customFormat="1" ht="12.75" customHeight="1" thickBot="1" x14ac:dyDescent="0.25">
      <c r="B5" s="5"/>
      <c r="C5" s="6"/>
      <c r="D5" s="7"/>
      <c r="E5" s="8"/>
      <c r="F5" s="8"/>
      <c r="G5" s="4"/>
      <c r="H5" s="4"/>
      <c r="I5" s="4"/>
      <c r="J5" s="4"/>
      <c r="K5" s="4"/>
      <c r="L5" s="4"/>
      <c r="M5" s="4"/>
      <c r="N5" s="4"/>
      <c r="O5" s="4"/>
      <c r="P5" s="4"/>
      <c r="Q5" s="4"/>
      <c r="R5" s="4"/>
      <c r="S5" s="4"/>
      <c r="T5" s="4"/>
      <c r="U5" s="4"/>
    </row>
    <row r="6" spans="2:21" s="15" customFormat="1" ht="18.75" customHeight="1" thickBot="1" x14ac:dyDescent="0.25">
      <c r="B6" s="25" t="s">
        <v>14</v>
      </c>
      <c r="C6" s="25" t="s">
        <v>13</v>
      </c>
      <c r="D6" s="25" t="s">
        <v>10</v>
      </c>
      <c r="E6" s="25" t="s">
        <v>11</v>
      </c>
      <c r="F6" s="25" t="s">
        <v>12</v>
      </c>
      <c r="G6" s="4"/>
      <c r="H6" s="4"/>
      <c r="I6" s="4"/>
      <c r="J6" s="4"/>
      <c r="K6" s="4"/>
      <c r="L6" s="4"/>
      <c r="M6" s="4"/>
      <c r="N6" s="4"/>
      <c r="O6" s="4"/>
      <c r="P6" s="4"/>
      <c r="Q6" s="4"/>
      <c r="R6" s="4"/>
      <c r="S6" s="4"/>
      <c r="T6" s="4"/>
      <c r="U6" s="4"/>
    </row>
    <row r="7" spans="2:21" s="36" customFormat="1" x14ac:dyDescent="0.25">
      <c r="B7" s="31">
        <v>0</v>
      </c>
      <c r="C7" s="32">
        <f>+D1</f>
        <v>0</v>
      </c>
      <c r="D7" s="33"/>
      <c r="E7" s="34"/>
      <c r="F7" s="35"/>
      <c r="G7" s="4">
        <f>20*0.4*2</f>
        <v>16</v>
      </c>
      <c r="H7" s="4"/>
      <c r="I7" s="4"/>
      <c r="J7" s="4"/>
      <c r="K7" s="4"/>
      <c r="L7" s="4"/>
      <c r="M7" s="4"/>
      <c r="N7" s="4"/>
      <c r="O7" s="4"/>
      <c r="P7" s="4"/>
      <c r="Q7" s="4"/>
      <c r="R7" s="4"/>
      <c r="S7" s="4"/>
      <c r="T7" s="4"/>
      <c r="U7" s="4"/>
    </row>
    <row r="8" spans="2:21" s="36" customFormat="1" x14ac:dyDescent="0.25">
      <c r="B8" s="31">
        <f>+IF(MAX(B$7:B7)=$F$2,"",B7+1)</f>
        <v>1</v>
      </c>
      <c r="C8" s="32">
        <f>+C7-D8</f>
        <v>0</v>
      </c>
      <c r="D8" s="33">
        <f t="shared" ref="D8:D47" si="0">+IF(B8&gt;$F$2,0,IF(B8=$F$2,C7,IF($E$609="francese",F8-E8,$C$7/$F$2)))</f>
        <v>0</v>
      </c>
      <c r="E8" s="34">
        <f t="shared" ref="E8:E47" si="1">+ROUND(C7*$D$4/$D$3,2)</f>
        <v>0</v>
      </c>
      <c r="F8" s="37">
        <f t="shared" ref="F8:F47" si="2">IF(B8&gt;$F$2,0,IF($E$609="francese",-PMT($D$4/$D$3,$F$2,$C$7,0,0),D8+E8))</f>
        <v>0</v>
      </c>
      <c r="G8" s="4"/>
      <c r="H8" s="4"/>
      <c r="I8" s="4"/>
      <c r="J8" s="4"/>
      <c r="K8" s="4"/>
      <c r="L8" s="4"/>
      <c r="M8" s="4"/>
      <c r="N8" s="4"/>
      <c r="O8" s="4"/>
      <c r="P8" s="4"/>
      <c r="Q8" s="4"/>
      <c r="R8" s="4"/>
      <c r="S8" s="4"/>
      <c r="T8" s="4"/>
      <c r="U8" s="4"/>
    </row>
    <row r="9" spans="2:21" s="36" customFormat="1" x14ac:dyDescent="0.25">
      <c r="B9" s="31">
        <f>+IF(MAX(B$7:B8)=$F$2,"",B8+1)</f>
        <v>2</v>
      </c>
      <c r="C9" s="32">
        <f t="shared" ref="C9:C47" si="3">+C8-D9</f>
        <v>0</v>
      </c>
      <c r="D9" s="33">
        <f t="shared" si="0"/>
        <v>0</v>
      </c>
      <c r="E9" s="34">
        <f t="shared" si="1"/>
        <v>0</v>
      </c>
      <c r="F9" s="37">
        <f t="shared" si="2"/>
        <v>0</v>
      </c>
      <c r="G9" s="4"/>
      <c r="H9" s="4"/>
      <c r="I9" s="4"/>
      <c r="J9" s="4"/>
      <c r="K9" s="4"/>
      <c r="L9" s="4"/>
      <c r="M9" s="4"/>
      <c r="N9" s="4"/>
      <c r="O9" s="4"/>
      <c r="P9" s="4"/>
      <c r="Q9" s="4"/>
      <c r="R9" s="4"/>
      <c r="S9" s="4"/>
      <c r="T9" s="4"/>
      <c r="U9" s="4"/>
    </row>
    <row r="10" spans="2:21" s="36" customFormat="1" x14ac:dyDescent="0.25">
      <c r="B10" s="31">
        <f>+IF(MAX(B$7:B9)=$F$2,"",B9+1)</f>
        <v>3</v>
      </c>
      <c r="C10" s="32">
        <f t="shared" si="3"/>
        <v>0</v>
      </c>
      <c r="D10" s="33">
        <f t="shared" si="0"/>
        <v>0</v>
      </c>
      <c r="E10" s="34">
        <f t="shared" si="1"/>
        <v>0</v>
      </c>
      <c r="F10" s="37">
        <f t="shared" si="2"/>
        <v>0</v>
      </c>
      <c r="G10" s="4"/>
    </row>
    <row r="11" spans="2:21" s="36" customFormat="1" x14ac:dyDescent="0.25">
      <c r="B11" s="31">
        <f>+IF(MAX(B$7:B10)=$F$2,"",B10+1)</f>
        <v>4</v>
      </c>
      <c r="C11" s="32">
        <f t="shared" si="3"/>
        <v>0</v>
      </c>
      <c r="D11" s="33">
        <f t="shared" si="0"/>
        <v>0</v>
      </c>
      <c r="E11" s="34">
        <f t="shared" si="1"/>
        <v>0</v>
      </c>
      <c r="F11" s="37">
        <f t="shared" si="2"/>
        <v>0</v>
      </c>
      <c r="G11" s="4"/>
    </row>
    <row r="12" spans="2:21" s="36" customFormat="1" x14ac:dyDescent="0.25">
      <c r="B12" s="31">
        <f>+IF(MAX(B$7:B11)=$F$2,"",B11+1)</f>
        <v>5</v>
      </c>
      <c r="C12" s="32">
        <f t="shared" si="3"/>
        <v>0</v>
      </c>
      <c r="D12" s="33">
        <f t="shared" si="0"/>
        <v>0</v>
      </c>
      <c r="E12" s="34">
        <f t="shared" si="1"/>
        <v>0</v>
      </c>
      <c r="F12" s="37">
        <f t="shared" si="2"/>
        <v>0</v>
      </c>
      <c r="G12" s="4"/>
    </row>
    <row r="13" spans="2:21" s="36" customFormat="1" x14ac:dyDescent="0.25">
      <c r="B13" s="31">
        <f>+IF(MAX(B$7:B12)=$F$2,"",B12+1)</f>
        <v>6</v>
      </c>
      <c r="C13" s="32">
        <f t="shared" si="3"/>
        <v>0</v>
      </c>
      <c r="D13" s="33">
        <f t="shared" si="0"/>
        <v>0</v>
      </c>
      <c r="E13" s="34">
        <f t="shared" si="1"/>
        <v>0</v>
      </c>
      <c r="F13" s="37">
        <f t="shared" si="2"/>
        <v>0</v>
      </c>
    </row>
    <row r="14" spans="2:21" s="36" customFormat="1" x14ac:dyDescent="0.25">
      <c r="B14" s="31">
        <f>+IF(MAX(B$7:B13)=$F$2,"",B13+1)</f>
        <v>7</v>
      </c>
      <c r="C14" s="32">
        <f t="shared" si="3"/>
        <v>0</v>
      </c>
      <c r="D14" s="33">
        <f t="shared" si="0"/>
        <v>0</v>
      </c>
      <c r="E14" s="34">
        <f t="shared" si="1"/>
        <v>0</v>
      </c>
      <c r="F14" s="37">
        <f t="shared" si="2"/>
        <v>0</v>
      </c>
    </row>
    <row r="15" spans="2:21" s="36" customFormat="1" x14ac:dyDescent="0.25">
      <c r="B15" s="31">
        <f>+IF(MAX(B$7:B14)=$F$2,"",B14+1)</f>
        <v>8</v>
      </c>
      <c r="C15" s="32">
        <f t="shared" si="3"/>
        <v>0</v>
      </c>
      <c r="D15" s="33">
        <f t="shared" si="0"/>
        <v>0</v>
      </c>
      <c r="E15" s="34">
        <f t="shared" si="1"/>
        <v>0</v>
      </c>
      <c r="F15" s="37">
        <f t="shared" si="2"/>
        <v>0</v>
      </c>
    </row>
    <row r="16" spans="2:21" s="36" customFormat="1" x14ac:dyDescent="0.25">
      <c r="B16" s="31">
        <f>+IF(MAX(B$7:B15)=$F$2,"",B15+1)</f>
        <v>9</v>
      </c>
      <c r="C16" s="32">
        <f t="shared" si="3"/>
        <v>0</v>
      </c>
      <c r="D16" s="33">
        <f t="shared" si="0"/>
        <v>0</v>
      </c>
      <c r="E16" s="34">
        <f t="shared" si="1"/>
        <v>0</v>
      </c>
      <c r="F16" s="37">
        <f t="shared" si="2"/>
        <v>0</v>
      </c>
    </row>
    <row r="17" spans="2:6" s="36" customFormat="1" x14ac:dyDescent="0.25">
      <c r="B17" s="31">
        <f>+IF(MAX(B$7:B16)=$F$2,"",B16+1)</f>
        <v>10</v>
      </c>
      <c r="C17" s="32">
        <f t="shared" si="3"/>
        <v>0</v>
      </c>
      <c r="D17" s="33">
        <f t="shared" si="0"/>
        <v>0</v>
      </c>
      <c r="E17" s="34">
        <f t="shared" si="1"/>
        <v>0</v>
      </c>
      <c r="F17" s="37">
        <f t="shared" si="2"/>
        <v>0</v>
      </c>
    </row>
    <row r="18" spans="2:6" s="36" customFormat="1" x14ac:dyDescent="0.25">
      <c r="B18" s="31">
        <f>+IF(MAX(B$7:B17)=$F$2,"",B17+1)</f>
        <v>11</v>
      </c>
      <c r="C18" s="32">
        <f t="shared" si="3"/>
        <v>0</v>
      </c>
      <c r="D18" s="33">
        <f t="shared" si="0"/>
        <v>0</v>
      </c>
      <c r="E18" s="34">
        <f t="shared" si="1"/>
        <v>0</v>
      </c>
      <c r="F18" s="37">
        <f t="shared" si="2"/>
        <v>0</v>
      </c>
    </row>
    <row r="19" spans="2:6" s="36" customFormat="1" x14ac:dyDescent="0.25">
      <c r="B19" s="31">
        <f>+IF(MAX(B$7:B18)=$F$2,"",B18+1)</f>
        <v>12</v>
      </c>
      <c r="C19" s="32">
        <f t="shared" si="3"/>
        <v>0</v>
      </c>
      <c r="D19" s="33">
        <f t="shared" si="0"/>
        <v>0</v>
      </c>
      <c r="E19" s="34">
        <f t="shared" si="1"/>
        <v>0</v>
      </c>
      <c r="F19" s="37">
        <f t="shared" si="2"/>
        <v>0</v>
      </c>
    </row>
    <row r="20" spans="2:6" s="36" customFormat="1" x14ac:dyDescent="0.25">
      <c r="B20" s="31">
        <f>+IF(MAX(B$7:B19)=$F$2,"",B19+1)</f>
        <v>13</v>
      </c>
      <c r="C20" s="32">
        <f t="shared" si="3"/>
        <v>0</v>
      </c>
      <c r="D20" s="33">
        <f t="shared" si="0"/>
        <v>0</v>
      </c>
      <c r="E20" s="34">
        <f t="shared" si="1"/>
        <v>0</v>
      </c>
      <c r="F20" s="37">
        <f t="shared" si="2"/>
        <v>0</v>
      </c>
    </row>
    <row r="21" spans="2:6" s="36" customFormat="1" x14ac:dyDescent="0.25">
      <c r="B21" s="31">
        <f>+IF(MAX(B$7:B20)=$F$2,"",B20+1)</f>
        <v>14</v>
      </c>
      <c r="C21" s="32">
        <f t="shared" si="3"/>
        <v>0</v>
      </c>
      <c r="D21" s="33">
        <f t="shared" si="0"/>
        <v>0</v>
      </c>
      <c r="E21" s="34">
        <f t="shared" si="1"/>
        <v>0</v>
      </c>
      <c r="F21" s="37">
        <f t="shared" si="2"/>
        <v>0</v>
      </c>
    </row>
    <row r="22" spans="2:6" s="36" customFormat="1" x14ac:dyDescent="0.25">
      <c r="B22" s="31">
        <f>+IF(MAX(B$7:B21)=$F$2,"",B21+1)</f>
        <v>15</v>
      </c>
      <c r="C22" s="32">
        <f t="shared" si="3"/>
        <v>0</v>
      </c>
      <c r="D22" s="33">
        <f t="shared" si="0"/>
        <v>0</v>
      </c>
      <c r="E22" s="34">
        <f t="shared" si="1"/>
        <v>0</v>
      </c>
      <c r="F22" s="37">
        <f t="shared" si="2"/>
        <v>0</v>
      </c>
    </row>
    <row r="23" spans="2:6" s="36" customFormat="1" x14ac:dyDescent="0.25">
      <c r="B23" s="31">
        <f>+IF(MAX(B$7:B22)=$F$2,"",B22+1)</f>
        <v>16</v>
      </c>
      <c r="C23" s="32">
        <f t="shared" si="3"/>
        <v>0</v>
      </c>
      <c r="D23" s="33">
        <f t="shared" si="0"/>
        <v>0</v>
      </c>
      <c r="E23" s="34">
        <f t="shared" si="1"/>
        <v>0</v>
      </c>
      <c r="F23" s="37">
        <f t="shared" si="2"/>
        <v>0</v>
      </c>
    </row>
    <row r="24" spans="2:6" s="36" customFormat="1" x14ac:dyDescent="0.25">
      <c r="B24" s="31">
        <f>+IF(MAX(B$7:B23)=$F$2,"",B23+1)</f>
        <v>17</v>
      </c>
      <c r="C24" s="32">
        <f t="shared" si="3"/>
        <v>0</v>
      </c>
      <c r="D24" s="33">
        <f t="shared" si="0"/>
        <v>0</v>
      </c>
      <c r="E24" s="34">
        <f t="shared" si="1"/>
        <v>0</v>
      </c>
      <c r="F24" s="37">
        <f t="shared" si="2"/>
        <v>0</v>
      </c>
    </row>
    <row r="25" spans="2:6" s="36" customFormat="1" x14ac:dyDescent="0.25">
      <c r="B25" s="31">
        <f>+IF(MAX(B$7:B24)=$F$2,"",B24+1)</f>
        <v>18</v>
      </c>
      <c r="C25" s="32">
        <f t="shared" si="3"/>
        <v>0</v>
      </c>
      <c r="D25" s="33">
        <f t="shared" si="0"/>
        <v>0</v>
      </c>
      <c r="E25" s="34">
        <f t="shared" si="1"/>
        <v>0</v>
      </c>
      <c r="F25" s="37">
        <f t="shared" si="2"/>
        <v>0</v>
      </c>
    </row>
    <row r="26" spans="2:6" s="36" customFormat="1" x14ac:dyDescent="0.25">
      <c r="B26" s="31">
        <f>+IF(MAX(B$7:B25)=$F$2,"",B25+1)</f>
        <v>19</v>
      </c>
      <c r="C26" s="32">
        <f t="shared" si="3"/>
        <v>0</v>
      </c>
      <c r="D26" s="33">
        <f t="shared" si="0"/>
        <v>0</v>
      </c>
      <c r="E26" s="34">
        <f t="shared" si="1"/>
        <v>0</v>
      </c>
      <c r="F26" s="37">
        <f t="shared" si="2"/>
        <v>0</v>
      </c>
    </row>
    <row r="27" spans="2:6" s="36" customFormat="1" x14ac:dyDescent="0.25">
      <c r="B27" s="31">
        <f>+IF(MAX(B$7:B26)=$F$2,"",B26+1)</f>
        <v>20</v>
      </c>
      <c r="C27" s="32">
        <f t="shared" si="3"/>
        <v>0</v>
      </c>
      <c r="D27" s="33">
        <f t="shared" si="0"/>
        <v>0</v>
      </c>
      <c r="E27" s="34">
        <f t="shared" si="1"/>
        <v>0</v>
      </c>
      <c r="F27" s="37">
        <f t="shared" si="2"/>
        <v>0</v>
      </c>
    </row>
    <row r="28" spans="2:6" s="36" customFormat="1" x14ac:dyDescent="0.25">
      <c r="B28" s="31">
        <f>+IF(MAX(B$7:B27)=$F$2,"",B27+1)</f>
        <v>21</v>
      </c>
      <c r="C28" s="32">
        <f t="shared" si="3"/>
        <v>0</v>
      </c>
      <c r="D28" s="33">
        <f t="shared" si="0"/>
        <v>0</v>
      </c>
      <c r="E28" s="34">
        <f t="shared" si="1"/>
        <v>0</v>
      </c>
      <c r="F28" s="37">
        <f t="shared" si="2"/>
        <v>0</v>
      </c>
    </row>
    <row r="29" spans="2:6" s="36" customFormat="1" x14ac:dyDescent="0.25">
      <c r="B29" s="31">
        <f>+IF(MAX(B$7:B28)=$F$2,"",B28+1)</f>
        <v>22</v>
      </c>
      <c r="C29" s="32">
        <f t="shared" si="3"/>
        <v>0</v>
      </c>
      <c r="D29" s="33">
        <f t="shared" si="0"/>
        <v>0</v>
      </c>
      <c r="E29" s="34">
        <f t="shared" si="1"/>
        <v>0</v>
      </c>
      <c r="F29" s="37">
        <f t="shared" si="2"/>
        <v>0</v>
      </c>
    </row>
    <row r="30" spans="2:6" s="36" customFormat="1" x14ac:dyDescent="0.25">
      <c r="B30" s="31">
        <f>+IF(MAX(B$7:B29)=$F$2,"",B29+1)</f>
        <v>23</v>
      </c>
      <c r="C30" s="32">
        <f t="shared" si="3"/>
        <v>0</v>
      </c>
      <c r="D30" s="33">
        <f t="shared" si="0"/>
        <v>0</v>
      </c>
      <c r="E30" s="34">
        <f t="shared" si="1"/>
        <v>0</v>
      </c>
      <c r="F30" s="37">
        <f t="shared" si="2"/>
        <v>0</v>
      </c>
    </row>
    <row r="31" spans="2:6" s="36" customFormat="1" x14ac:dyDescent="0.25">
      <c r="B31" s="31">
        <f>+IF(MAX(B$7:B30)=$F$2,"",B30+1)</f>
        <v>24</v>
      </c>
      <c r="C31" s="32">
        <f t="shared" si="3"/>
        <v>0</v>
      </c>
      <c r="D31" s="33">
        <f t="shared" si="0"/>
        <v>0</v>
      </c>
      <c r="E31" s="34">
        <f t="shared" si="1"/>
        <v>0</v>
      </c>
      <c r="F31" s="37">
        <f t="shared" si="2"/>
        <v>0</v>
      </c>
    </row>
    <row r="32" spans="2:6" s="36" customFormat="1" x14ac:dyDescent="0.25">
      <c r="B32" s="31">
        <f>+IF(MAX(B$7:B31)=$F$2,"",B31+1)</f>
        <v>25</v>
      </c>
      <c r="C32" s="32">
        <f t="shared" si="3"/>
        <v>0</v>
      </c>
      <c r="D32" s="33">
        <f t="shared" si="0"/>
        <v>0</v>
      </c>
      <c r="E32" s="34">
        <f t="shared" si="1"/>
        <v>0</v>
      </c>
      <c r="F32" s="37">
        <f t="shared" si="2"/>
        <v>0</v>
      </c>
    </row>
    <row r="33" spans="2:6" s="36" customFormat="1" x14ac:dyDescent="0.25">
      <c r="B33" s="31">
        <f>+IF(MAX(B$7:B32)=$F$2,"",B32+1)</f>
        <v>26</v>
      </c>
      <c r="C33" s="32">
        <f t="shared" si="3"/>
        <v>0</v>
      </c>
      <c r="D33" s="33">
        <f t="shared" si="0"/>
        <v>0</v>
      </c>
      <c r="E33" s="34">
        <f t="shared" si="1"/>
        <v>0</v>
      </c>
      <c r="F33" s="37">
        <f t="shared" si="2"/>
        <v>0</v>
      </c>
    </row>
    <row r="34" spans="2:6" s="36" customFormat="1" x14ac:dyDescent="0.25">
      <c r="B34" s="31">
        <f>+IF(MAX(B$7:B33)=$F$2,"",B33+1)</f>
        <v>27</v>
      </c>
      <c r="C34" s="32">
        <f t="shared" si="3"/>
        <v>0</v>
      </c>
      <c r="D34" s="33">
        <f t="shared" si="0"/>
        <v>0</v>
      </c>
      <c r="E34" s="34">
        <f t="shared" si="1"/>
        <v>0</v>
      </c>
      <c r="F34" s="37">
        <f t="shared" si="2"/>
        <v>0</v>
      </c>
    </row>
    <row r="35" spans="2:6" s="36" customFormat="1" x14ac:dyDescent="0.25">
      <c r="B35" s="31">
        <f>+IF(MAX(B$7:B34)=$F$2,"",B34+1)</f>
        <v>28</v>
      </c>
      <c r="C35" s="32">
        <f t="shared" si="3"/>
        <v>0</v>
      </c>
      <c r="D35" s="33">
        <f t="shared" si="0"/>
        <v>0</v>
      </c>
      <c r="E35" s="34">
        <f t="shared" si="1"/>
        <v>0</v>
      </c>
      <c r="F35" s="37">
        <f t="shared" si="2"/>
        <v>0</v>
      </c>
    </row>
    <row r="36" spans="2:6" s="36" customFormat="1" x14ac:dyDescent="0.25">
      <c r="B36" s="31">
        <f>+IF(MAX(B$7:B35)=$F$2,"",B35+1)</f>
        <v>29</v>
      </c>
      <c r="C36" s="32">
        <f t="shared" si="3"/>
        <v>0</v>
      </c>
      <c r="D36" s="33">
        <f t="shared" si="0"/>
        <v>0</v>
      </c>
      <c r="E36" s="34">
        <f t="shared" si="1"/>
        <v>0</v>
      </c>
      <c r="F36" s="37">
        <f t="shared" si="2"/>
        <v>0</v>
      </c>
    </row>
    <row r="37" spans="2:6" s="36" customFormat="1" x14ac:dyDescent="0.25">
      <c r="B37" s="31">
        <f>+IF(MAX(B$7:B36)=$F$2,"",B36+1)</f>
        <v>30</v>
      </c>
      <c r="C37" s="32">
        <f t="shared" si="3"/>
        <v>0</v>
      </c>
      <c r="D37" s="33">
        <f t="shared" si="0"/>
        <v>0</v>
      </c>
      <c r="E37" s="34">
        <f t="shared" si="1"/>
        <v>0</v>
      </c>
      <c r="F37" s="37">
        <f t="shared" si="2"/>
        <v>0</v>
      </c>
    </row>
    <row r="38" spans="2:6" s="36" customFormat="1" x14ac:dyDescent="0.25">
      <c r="B38" s="31">
        <f>+IF(MAX(B$7:B37)=$F$2,"",B37+1)</f>
        <v>31</v>
      </c>
      <c r="C38" s="32">
        <f t="shared" si="3"/>
        <v>0</v>
      </c>
      <c r="D38" s="33">
        <f t="shared" si="0"/>
        <v>0</v>
      </c>
      <c r="E38" s="34">
        <f t="shared" si="1"/>
        <v>0</v>
      </c>
      <c r="F38" s="37">
        <f t="shared" si="2"/>
        <v>0</v>
      </c>
    </row>
    <row r="39" spans="2:6" s="36" customFormat="1" x14ac:dyDescent="0.25">
      <c r="B39" s="31">
        <f>+IF(MAX(B$7:B38)=$F$2,"",B38+1)</f>
        <v>32</v>
      </c>
      <c r="C39" s="32">
        <f t="shared" si="3"/>
        <v>0</v>
      </c>
      <c r="D39" s="33">
        <f t="shared" si="0"/>
        <v>0</v>
      </c>
      <c r="E39" s="34">
        <f t="shared" si="1"/>
        <v>0</v>
      </c>
      <c r="F39" s="37">
        <f t="shared" si="2"/>
        <v>0</v>
      </c>
    </row>
    <row r="40" spans="2:6" s="36" customFormat="1" x14ac:dyDescent="0.25">
      <c r="B40" s="31">
        <f>+IF(MAX(B$7:B39)=$F$2,"",B39+1)</f>
        <v>33</v>
      </c>
      <c r="C40" s="32">
        <f t="shared" si="3"/>
        <v>0</v>
      </c>
      <c r="D40" s="33">
        <f t="shared" si="0"/>
        <v>0</v>
      </c>
      <c r="E40" s="34">
        <f t="shared" si="1"/>
        <v>0</v>
      </c>
      <c r="F40" s="37">
        <f t="shared" si="2"/>
        <v>0</v>
      </c>
    </row>
    <row r="41" spans="2:6" s="36" customFormat="1" x14ac:dyDescent="0.25">
      <c r="B41" s="31">
        <f>+IF(MAX(B$7:B40)=$F$2,"",B40+1)</f>
        <v>34</v>
      </c>
      <c r="C41" s="32">
        <f t="shared" si="3"/>
        <v>0</v>
      </c>
      <c r="D41" s="33">
        <f t="shared" si="0"/>
        <v>0</v>
      </c>
      <c r="E41" s="34">
        <f t="shared" si="1"/>
        <v>0</v>
      </c>
      <c r="F41" s="37">
        <f t="shared" si="2"/>
        <v>0</v>
      </c>
    </row>
    <row r="42" spans="2:6" s="36" customFormat="1" x14ac:dyDescent="0.25">
      <c r="B42" s="31">
        <f>+IF(MAX(B$7:B41)=$F$2,"",B41+1)</f>
        <v>35</v>
      </c>
      <c r="C42" s="32">
        <f t="shared" si="3"/>
        <v>0</v>
      </c>
      <c r="D42" s="33">
        <f t="shared" si="0"/>
        <v>0</v>
      </c>
      <c r="E42" s="34">
        <f t="shared" si="1"/>
        <v>0</v>
      </c>
      <c r="F42" s="37">
        <f t="shared" si="2"/>
        <v>0</v>
      </c>
    </row>
    <row r="43" spans="2:6" s="36" customFormat="1" x14ac:dyDescent="0.25">
      <c r="B43" s="31">
        <f>+IF(MAX(B$7:B42)=$F$2,"",B42+1)</f>
        <v>36</v>
      </c>
      <c r="C43" s="32">
        <f t="shared" si="3"/>
        <v>0</v>
      </c>
      <c r="D43" s="33">
        <f t="shared" si="0"/>
        <v>0</v>
      </c>
      <c r="E43" s="34">
        <f t="shared" si="1"/>
        <v>0</v>
      </c>
      <c r="F43" s="37">
        <f t="shared" si="2"/>
        <v>0</v>
      </c>
    </row>
    <row r="44" spans="2:6" s="36" customFormat="1" x14ac:dyDescent="0.25">
      <c r="B44" s="31">
        <f>+IF(MAX(B$7:B43)=$F$2,"",B43+1)</f>
        <v>37</v>
      </c>
      <c r="C44" s="32">
        <f t="shared" si="3"/>
        <v>0</v>
      </c>
      <c r="D44" s="33">
        <f t="shared" si="0"/>
        <v>0</v>
      </c>
      <c r="E44" s="34">
        <f t="shared" si="1"/>
        <v>0</v>
      </c>
      <c r="F44" s="37">
        <f t="shared" si="2"/>
        <v>0</v>
      </c>
    </row>
    <row r="45" spans="2:6" s="36" customFormat="1" x14ac:dyDescent="0.25">
      <c r="B45" s="31">
        <f>+IF(MAX(B$7:B44)=$F$2,"",B44+1)</f>
        <v>38</v>
      </c>
      <c r="C45" s="32">
        <f t="shared" si="3"/>
        <v>0</v>
      </c>
      <c r="D45" s="33">
        <f t="shared" si="0"/>
        <v>0</v>
      </c>
      <c r="E45" s="34">
        <f t="shared" si="1"/>
        <v>0</v>
      </c>
      <c r="F45" s="37">
        <f t="shared" si="2"/>
        <v>0</v>
      </c>
    </row>
    <row r="46" spans="2:6" s="36" customFormat="1" x14ac:dyDescent="0.25">
      <c r="B46" s="31">
        <f>+IF(MAX(B$7:B45)=$F$2,"",B45+1)</f>
        <v>39</v>
      </c>
      <c r="C46" s="32">
        <f t="shared" si="3"/>
        <v>0</v>
      </c>
      <c r="D46" s="33">
        <f t="shared" si="0"/>
        <v>0</v>
      </c>
      <c r="E46" s="34">
        <f t="shared" si="1"/>
        <v>0</v>
      </c>
      <c r="F46" s="37">
        <f t="shared" si="2"/>
        <v>0</v>
      </c>
    </row>
    <row r="47" spans="2:6" s="36" customFormat="1" x14ac:dyDescent="0.25">
      <c r="B47" s="31">
        <f>+IF(MAX(B$7:B46)=$F$2,"",B46+1)</f>
        <v>40</v>
      </c>
      <c r="C47" s="32">
        <f t="shared" si="3"/>
        <v>0</v>
      </c>
      <c r="D47" s="33">
        <f t="shared" si="0"/>
        <v>0</v>
      </c>
      <c r="E47" s="34">
        <f t="shared" si="1"/>
        <v>0</v>
      </c>
      <c r="F47" s="37">
        <f t="shared" si="2"/>
        <v>0</v>
      </c>
    </row>
    <row r="48" spans="2:6" s="36" customFormat="1" x14ac:dyDescent="0.25">
      <c r="B48" s="31">
        <f>+IF(MAX(B$7:B47)=$F$2,"",B47+1)</f>
        <v>41</v>
      </c>
      <c r="C48" s="32">
        <f>+IF(B48="","",C47-D48)</f>
        <v>0</v>
      </c>
      <c r="D48" s="33">
        <f t="shared" ref="D48:D111" si="4">+IF(B48="","",IF(B48&gt;$F$2,0,IF(B48=$F$2,C47,IF($E$609="francese",F48-E48,$C$7/$F$2))))</f>
        <v>0</v>
      </c>
      <c r="E48" s="34">
        <f t="shared" ref="E48:E111" si="5">+IF(B48="","",ROUND(C47*$D$4/$D$3,2))</f>
        <v>0</v>
      </c>
      <c r="F48" s="37">
        <f t="shared" ref="F48:F111" si="6">IF(B48="","",IF(B48&gt;$F$2,0,IF($E$609="francese",-PMT($D$4/$D$3,$F$2,$C$7,0,0),D48+E48)))</f>
        <v>0</v>
      </c>
    </row>
    <row r="49" spans="2:6" s="36" customFormat="1" x14ac:dyDescent="0.25">
      <c r="B49" s="31">
        <f>+IF(MAX(B$7:B48)=$F$2,"",B48+1)</f>
        <v>42</v>
      </c>
      <c r="C49" s="32">
        <f t="shared" ref="C49:C112" si="7">+IF(B49="","",C48-D49)</f>
        <v>0</v>
      </c>
      <c r="D49" s="33">
        <f t="shared" si="4"/>
        <v>0</v>
      </c>
      <c r="E49" s="34">
        <f t="shared" si="5"/>
        <v>0</v>
      </c>
      <c r="F49" s="37">
        <f t="shared" si="6"/>
        <v>0</v>
      </c>
    </row>
    <row r="50" spans="2:6" s="36" customFormat="1" x14ac:dyDescent="0.25">
      <c r="B50" s="31">
        <f>+IF(MAX(B$7:B49)=$F$2,"",B49+1)</f>
        <v>43</v>
      </c>
      <c r="C50" s="32">
        <f t="shared" si="7"/>
        <v>0</v>
      </c>
      <c r="D50" s="33">
        <f t="shared" si="4"/>
        <v>0</v>
      </c>
      <c r="E50" s="34">
        <f t="shared" si="5"/>
        <v>0</v>
      </c>
      <c r="F50" s="37">
        <f t="shared" si="6"/>
        <v>0</v>
      </c>
    </row>
    <row r="51" spans="2:6" s="36" customFormat="1" x14ac:dyDescent="0.25">
      <c r="B51" s="31">
        <f>+IF(MAX(B$7:B50)=$F$2,"",B50+1)</f>
        <v>44</v>
      </c>
      <c r="C51" s="32">
        <f t="shared" si="7"/>
        <v>0</v>
      </c>
      <c r="D51" s="33">
        <f t="shared" si="4"/>
        <v>0</v>
      </c>
      <c r="E51" s="34">
        <f t="shared" si="5"/>
        <v>0</v>
      </c>
      <c r="F51" s="37">
        <f t="shared" si="6"/>
        <v>0</v>
      </c>
    </row>
    <row r="52" spans="2:6" s="36" customFormat="1" x14ac:dyDescent="0.25">
      <c r="B52" s="31">
        <f>+IF(MAX(B$7:B51)=$F$2,"",B51+1)</f>
        <v>45</v>
      </c>
      <c r="C52" s="32">
        <f t="shared" si="7"/>
        <v>0</v>
      </c>
      <c r="D52" s="33">
        <f t="shared" si="4"/>
        <v>0</v>
      </c>
      <c r="E52" s="34">
        <f t="shared" si="5"/>
        <v>0</v>
      </c>
      <c r="F52" s="37">
        <f t="shared" si="6"/>
        <v>0</v>
      </c>
    </row>
    <row r="53" spans="2:6" s="36" customFormat="1" x14ac:dyDescent="0.25">
      <c r="B53" s="31">
        <f>+IF(MAX(B$7:B52)=$F$2,"",B52+1)</f>
        <v>46</v>
      </c>
      <c r="C53" s="32">
        <f t="shared" si="7"/>
        <v>0</v>
      </c>
      <c r="D53" s="33">
        <f t="shared" si="4"/>
        <v>0</v>
      </c>
      <c r="E53" s="34">
        <f t="shared" si="5"/>
        <v>0</v>
      </c>
      <c r="F53" s="37">
        <f t="shared" si="6"/>
        <v>0</v>
      </c>
    </row>
    <row r="54" spans="2:6" s="36" customFormat="1" x14ac:dyDescent="0.25">
      <c r="B54" s="31">
        <f>+IF(MAX(B$7:B53)=$F$2,"",B53+1)</f>
        <v>47</v>
      </c>
      <c r="C54" s="32">
        <f t="shared" si="7"/>
        <v>0</v>
      </c>
      <c r="D54" s="33">
        <f t="shared" si="4"/>
        <v>0</v>
      </c>
      <c r="E54" s="34">
        <f t="shared" si="5"/>
        <v>0</v>
      </c>
      <c r="F54" s="37">
        <f t="shared" si="6"/>
        <v>0</v>
      </c>
    </row>
    <row r="55" spans="2:6" s="36" customFormat="1" x14ac:dyDescent="0.25">
      <c r="B55" s="31">
        <f>+IF(MAX(B$7:B54)=$F$2,"",B54+1)</f>
        <v>48</v>
      </c>
      <c r="C55" s="32">
        <f t="shared" si="7"/>
        <v>0</v>
      </c>
      <c r="D55" s="33">
        <f t="shared" si="4"/>
        <v>0</v>
      </c>
      <c r="E55" s="34">
        <f t="shared" si="5"/>
        <v>0</v>
      </c>
      <c r="F55" s="37">
        <f t="shared" si="6"/>
        <v>0</v>
      </c>
    </row>
    <row r="56" spans="2:6" s="36" customFormat="1" x14ac:dyDescent="0.25">
      <c r="B56" s="31">
        <f>+IF(MAX(B$7:B55)=$F$2,"",B55+1)</f>
        <v>49</v>
      </c>
      <c r="C56" s="32">
        <f t="shared" si="7"/>
        <v>0</v>
      </c>
      <c r="D56" s="33">
        <f t="shared" si="4"/>
        <v>0</v>
      </c>
      <c r="E56" s="34">
        <f t="shared" si="5"/>
        <v>0</v>
      </c>
      <c r="F56" s="37">
        <f t="shared" si="6"/>
        <v>0</v>
      </c>
    </row>
    <row r="57" spans="2:6" s="36" customFormat="1" x14ac:dyDescent="0.25">
      <c r="B57" s="31">
        <f>+IF(MAX(B$7:B56)=$F$2,"",B56+1)</f>
        <v>50</v>
      </c>
      <c r="C57" s="32">
        <f t="shared" si="7"/>
        <v>0</v>
      </c>
      <c r="D57" s="33">
        <f t="shared" si="4"/>
        <v>0</v>
      </c>
      <c r="E57" s="34">
        <f t="shared" si="5"/>
        <v>0</v>
      </c>
      <c r="F57" s="37">
        <f t="shared" si="6"/>
        <v>0</v>
      </c>
    </row>
    <row r="58" spans="2:6" s="36" customFormat="1" x14ac:dyDescent="0.25">
      <c r="B58" s="31">
        <f>+IF(MAX(B$7:B57)=$F$2,"",B57+1)</f>
        <v>51</v>
      </c>
      <c r="C58" s="32">
        <f t="shared" si="7"/>
        <v>0</v>
      </c>
      <c r="D58" s="33">
        <f t="shared" si="4"/>
        <v>0</v>
      </c>
      <c r="E58" s="34">
        <f t="shared" si="5"/>
        <v>0</v>
      </c>
      <c r="F58" s="37">
        <f t="shared" si="6"/>
        <v>0</v>
      </c>
    </row>
    <row r="59" spans="2:6" s="36" customFormat="1" x14ac:dyDescent="0.25">
      <c r="B59" s="31">
        <f>+IF(MAX(B$7:B58)=$F$2,"",B58+1)</f>
        <v>52</v>
      </c>
      <c r="C59" s="32">
        <f t="shared" si="7"/>
        <v>0</v>
      </c>
      <c r="D59" s="33">
        <f t="shared" si="4"/>
        <v>0</v>
      </c>
      <c r="E59" s="34">
        <f t="shared" si="5"/>
        <v>0</v>
      </c>
      <c r="F59" s="37">
        <f t="shared" si="6"/>
        <v>0</v>
      </c>
    </row>
    <row r="60" spans="2:6" s="36" customFormat="1" x14ac:dyDescent="0.25">
      <c r="B60" s="31">
        <f>+IF(MAX(B$7:B59)=$F$2,"",B59+1)</f>
        <v>53</v>
      </c>
      <c r="C60" s="32">
        <f t="shared" si="7"/>
        <v>0</v>
      </c>
      <c r="D60" s="33">
        <f t="shared" si="4"/>
        <v>0</v>
      </c>
      <c r="E60" s="34">
        <f t="shared" si="5"/>
        <v>0</v>
      </c>
      <c r="F60" s="37">
        <f t="shared" si="6"/>
        <v>0</v>
      </c>
    </row>
    <row r="61" spans="2:6" s="36" customFormat="1" x14ac:dyDescent="0.25">
      <c r="B61" s="31">
        <f>+IF(MAX(B$7:B60)=$F$2,"",B60+1)</f>
        <v>54</v>
      </c>
      <c r="C61" s="32">
        <f t="shared" si="7"/>
        <v>0</v>
      </c>
      <c r="D61" s="33">
        <f t="shared" si="4"/>
        <v>0</v>
      </c>
      <c r="E61" s="34">
        <f t="shared" si="5"/>
        <v>0</v>
      </c>
      <c r="F61" s="37">
        <f t="shared" si="6"/>
        <v>0</v>
      </c>
    </row>
    <row r="62" spans="2:6" s="36" customFormat="1" x14ac:dyDescent="0.25">
      <c r="B62" s="31">
        <f>+IF(MAX(B$7:B61)=$F$2,"",B61+1)</f>
        <v>55</v>
      </c>
      <c r="C62" s="32">
        <f t="shared" si="7"/>
        <v>0</v>
      </c>
      <c r="D62" s="33">
        <f t="shared" si="4"/>
        <v>0</v>
      </c>
      <c r="E62" s="34">
        <f t="shared" si="5"/>
        <v>0</v>
      </c>
      <c r="F62" s="37">
        <f t="shared" si="6"/>
        <v>0</v>
      </c>
    </row>
    <row r="63" spans="2:6" s="36" customFormat="1" x14ac:dyDescent="0.25">
      <c r="B63" s="31">
        <f>+IF(MAX(B$7:B62)=$F$2,"",B62+1)</f>
        <v>56</v>
      </c>
      <c r="C63" s="32">
        <f t="shared" si="7"/>
        <v>0</v>
      </c>
      <c r="D63" s="33">
        <f t="shared" si="4"/>
        <v>0</v>
      </c>
      <c r="E63" s="34">
        <f t="shared" si="5"/>
        <v>0</v>
      </c>
      <c r="F63" s="37">
        <f t="shared" si="6"/>
        <v>0</v>
      </c>
    </row>
    <row r="64" spans="2:6" s="36" customFormat="1" x14ac:dyDescent="0.25">
      <c r="B64" s="31">
        <f>+IF(MAX(B$7:B63)=$F$2,"",B63+1)</f>
        <v>57</v>
      </c>
      <c r="C64" s="32">
        <f t="shared" si="7"/>
        <v>0</v>
      </c>
      <c r="D64" s="33">
        <f t="shared" si="4"/>
        <v>0</v>
      </c>
      <c r="E64" s="34">
        <f t="shared" si="5"/>
        <v>0</v>
      </c>
      <c r="F64" s="37">
        <f t="shared" si="6"/>
        <v>0</v>
      </c>
    </row>
    <row r="65" spans="2:6" s="36" customFormat="1" x14ac:dyDescent="0.25">
      <c r="B65" s="31">
        <f>+IF(MAX(B$7:B64)=$F$2,"",B64+1)</f>
        <v>58</v>
      </c>
      <c r="C65" s="32">
        <f t="shared" si="7"/>
        <v>0</v>
      </c>
      <c r="D65" s="33">
        <f t="shared" si="4"/>
        <v>0</v>
      </c>
      <c r="E65" s="34">
        <f t="shared" si="5"/>
        <v>0</v>
      </c>
      <c r="F65" s="37">
        <f t="shared" si="6"/>
        <v>0</v>
      </c>
    </row>
    <row r="66" spans="2:6" s="36" customFormat="1" x14ac:dyDescent="0.25">
      <c r="B66" s="31">
        <f>+IF(MAX(B$7:B65)=$F$2,"",B65+1)</f>
        <v>59</v>
      </c>
      <c r="C66" s="32">
        <f t="shared" si="7"/>
        <v>0</v>
      </c>
      <c r="D66" s="33">
        <f t="shared" si="4"/>
        <v>0</v>
      </c>
      <c r="E66" s="34">
        <f t="shared" si="5"/>
        <v>0</v>
      </c>
      <c r="F66" s="37">
        <f t="shared" si="6"/>
        <v>0</v>
      </c>
    </row>
    <row r="67" spans="2:6" s="36" customFormat="1" x14ac:dyDescent="0.25">
      <c r="B67" s="31">
        <f>+IF(MAX(B$7:B66)=$F$2,"",B66+1)</f>
        <v>60</v>
      </c>
      <c r="C67" s="32">
        <f t="shared" si="7"/>
        <v>0</v>
      </c>
      <c r="D67" s="33">
        <f t="shared" si="4"/>
        <v>0</v>
      </c>
      <c r="E67" s="34">
        <f t="shared" si="5"/>
        <v>0</v>
      </c>
      <c r="F67" s="37">
        <f t="shared" si="6"/>
        <v>0</v>
      </c>
    </row>
    <row r="68" spans="2:6" s="36" customFormat="1" x14ac:dyDescent="0.25">
      <c r="B68" s="31">
        <f>+IF(MAX(B$7:B67)=$F$2,"",B67+1)</f>
        <v>61</v>
      </c>
      <c r="C68" s="32">
        <f t="shared" si="7"/>
        <v>0</v>
      </c>
      <c r="D68" s="33">
        <f t="shared" si="4"/>
        <v>0</v>
      </c>
      <c r="E68" s="34">
        <f t="shared" si="5"/>
        <v>0</v>
      </c>
      <c r="F68" s="37">
        <f t="shared" si="6"/>
        <v>0</v>
      </c>
    </row>
    <row r="69" spans="2:6" s="36" customFormat="1" x14ac:dyDescent="0.25">
      <c r="B69" s="31">
        <f>+IF(MAX(B$7:B68)=$F$2,"",B68+1)</f>
        <v>62</v>
      </c>
      <c r="C69" s="32">
        <f t="shared" si="7"/>
        <v>0</v>
      </c>
      <c r="D69" s="33">
        <f t="shared" si="4"/>
        <v>0</v>
      </c>
      <c r="E69" s="34">
        <f t="shared" si="5"/>
        <v>0</v>
      </c>
      <c r="F69" s="37">
        <f t="shared" si="6"/>
        <v>0</v>
      </c>
    </row>
    <row r="70" spans="2:6" s="36" customFormat="1" x14ac:dyDescent="0.25">
      <c r="B70" s="31">
        <f>+IF(MAX(B$7:B69)=$F$2,"",B69+1)</f>
        <v>63</v>
      </c>
      <c r="C70" s="32">
        <f t="shared" si="7"/>
        <v>0</v>
      </c>
      <c r="D70" s="33">
        <f t="shared" si="4"/>
        <v>0</v>
      </c>
      <c r="E70" s="34">
        <f t="shared" si="5"/>
        <v>0</v>
      </c>
      <c r="F70" s="37">
        <f t="shared" si="6"/>
        <v>0</v>
      </c>
    </row>
    <row r="71" spans="2:6" s="36" customFormat="1" x14ac:dyDescent="0.25">
      <c r="B71" s="31">
        <f>+IF(MAX(B$7:B70)=$F$2,"",B70+1)</f>
        <v>64</v>
      </c>
      <c r="C71" s="32">
        <f t="shared" si="7"/>
        <v>0</v>
      </c>
      <c r="D71" s="33">
        <f t="shared" si="4"/>
        <v>0</v>
      </c>
      <c r="E71" s="34">
        <f t="shared" si="5"/>
        <v>0</v>
      </c>
      <c r="F71" s="37">
        <f t="shared" si="6"/>
        <v>0</v>
      </c>
    </row>
    <row r="72" spans="2:6" s="36" customFormat="1" x14ac:dyDescent="0.25">
      <c r="B72" s="31">
        <f>+IF(MAX(B$7:B71)=$F$2,"",B71+1)</f>
        <v>65</v>
      </c>
      <c r="C72" s="32">
        <f t="shared" si="7"/>
        <v>0</v>
      </c>
      <c r="D72" s="33">
        <f t="shared" si="4"/>
        <v>0</v>
      </c>
      <c r="E72" s="34">
        <f t="shared" si="5"/>
        <v>0</v>
      </c>
      <c r="F72" s="37">
        <f t="shared" si="6"/>
        <v>0</v>
      </c>
    </row>
    <row r="73" spans="2:6" s="36" customFormat="1" x14ac:dyDescent="0.25">
      <c r="B73" s="31">
        <f>+IF(MAX(B$7:B72)=$F$2,"",B72+1)</f>
        <v>66</v>
      </c>
      <c r="C73" s="32">
        <f t="shared" si="7"/>
        <v>0</v>
      </c>
      <c r="D73" s="33">
        <f t="shared" si="4"/>
        <v>0</v>
      </c>
      <c r="E73" s="34">
        <f t="shared" si="5"/>
        <v>0</v>
      </c>
      <c r="F73" s="37">
        <f t="shared" si="6"/>
        <v>0</v>
      </c>
    </row>
    <row r="74" spans="2:6" s="36" customFormat="1" x14ac:dyDescent="0.25">
      <c r="B74" s="31">
        <f>+IF(MAX(B$7:B73)=$F$2,"",B73+1)</f>
        <v>67</v>
      </c>
      <c r="C74" s="32">
        <f t="shared" si="7"/>
        <v>0</v>
      </c>
      <c r="D74" s="33">
        <f t="shared" si="4"/>
        <v>0</v>
      </c>
      <c r="E74" s="34">
        <f t="shared" si="5"/>
        <v>0</v>
      </c>
      <c r="F74" s="37">
        <f t="shared" si="6"/>
        <v>0</v>
      </c>
    </row>
    <row r="75" spans="2:6" s="36" customFormat="1" x14ac:dyDescent="0.25">
      <c r="B75" s="31">
        <f>+IF(MAX(B$7:B74)=$F$2,"",B74+1)</f>
        <v>68</v>
      </c>
      <c r="C75" s="32">
        <f t="shared" si="7"/>
        <v>0</v>
      </c>
      <c r="D75" s="33">
        <f t="shared" si="4"/>
        <v>0</v>
      </c>
      <c r="E75" s="34">
        <f t="shared" si="5"/>
        <v>0</v>
      </c>
      <c r="F75" s="37">
        <f t="shared" si="6"/>
        <v>0</v>
      </c>
    </row>
    <row r="76" spans="2:6" s="36" customFormat="1" x14ac:dyDescent="0.25">
      <c r="B76" s="31">
        <f>+IF(MAX(B$7:B75)=$F$2,"",B75+1)</f>
        <v>69</v>
      </c>
      <c r="C76" s="32">
        <f t="shared" si="7"/>
        <v>0</v>
      </c>
      <c r="D76" s="33">
        <f t="shared" si="4"/>
        <v>0</v>
      </c>
      <c r="E76" s="34">
        <f t="shared" si="5"/>
        <v>0</v>
      </c>
      <c r="F76" s="37">
        <f t="shared" si="6"/>
        <v>0</v>
      </c>
    </row>
    <row r="77" spans="2:6" s="36" customFormat="1" x14ac:dyDescent="0.25">
      <c r="B77" s="31">
        <f>+IF(MAX(B$7:B76)=$F$2,"",B76+1)</f>
        <v>70</v>
      </c>
      <c r="C77" s="32">
        <f t="shared" si="7"/>
        <v>0</v>
      </c>
      <c r="D77" s="33">
        <f t="shared" si="4"/>
        <v>0</v>
      </c>
      <c r="E77" s="34">
        <f t="shared" si="5"/>
        <v>0</v>
      </c>
      <c r="F77" s="37">
        <f t="shared" si="6"/>
        <v>0</v>
      </c>
    </row>
    <row r="78" spans="2:6" s="36" customFormat="1" x14ac:dyDescent="0.25">
      <c r="B78" s="31">
        <f>+IF(MAX(B$7:B77)=$F$2,"",B77+1)</f>
        <v>71</v>
      </c>
      <c r="C78" s="32">
        <f t="shared" si="7"/>
        <v>0</v>
      </c>
      <c r="D78" s="33">
        <f t="shared" si="4"/>
        <v>0</v>
      </c>
      <c r="E78" s="34">
        <f t="shared" si="5"/>
        <v>0</v>
      </c>
      <c r="F78" s="37">
        <f t="shared" si="6"/>
        <v>0</v>
      </c>
    </row>
    <row r="79" spans="2:6" s="16" customFormat="1" x14ac:dyDescent="0.25">
      <c r="B79" s="9">
        <f>+IF(MAX(B$7:B78)=$F$2,"",B78+1)</f>
        <v>72</v>
      </c>
      <c r="C79" s="10">
        <f t="shared" si="7"/>
        <v>0</v>
      </c>
      <c r="D79" s="11">
        <f t="shared" si="4"/>
        <v>0</v>
      </c>
      <c r="E79" s="12">
        <f t="shared" si="5"/>
        <v>0</v>
      </c>
      <c r="F79" s="13">
        <f t="shared" si="6"/>
        <v>0</v>
      </c>
    </row>
    <row r="80" spans="2:6" s="16" customFormat="1" x14ac:dyDescent="0.25">
      <c r="B80" s="9">
        <f>+IF(MAX(B$7:B79)=$F$2,"",B79+1)</f>
        <v>73</v>
      </c>
      <c r="C80" s="10">
        <f t="shared" si="7"/>
        <v>0</v>
      </c>
      <c r="D80" s="11">
        <f t="shared" si="4"/>
        <v>0</v>
      </c>
      <c r="E80" s="12">
        <f t="shared" si="5"/>
        <v>0</v>
      </c>
      <c r="F80" s="13">
        <f t="shared" si="6"/>
        <v>0</v>
      </c>
    </row>
    <row r="81" spans="2:6" s="16" customFormat="1" x14ac:dyDescent="0.25">
      <c r="B81" s="9">
        <f>+IF(MAX(B$7:B80)=$F$2,"",B80+1)</f>
        <v>74</v>
      </c>
      <c r="C81" s="10">
        <f t="shared" si="7"/>
        <v>0</v>
      </c>
      <c r="D81" s="11">
        <f t="shared" si="4"/>
        <v>0</v>
      </c>
      <c r="E81" s="12">
        <f t="shared" si="5"/>
        <v>0</v>
      </c>
      <c r="F81" s="13">
        <f t="shared" si="6"/>
        <v>0</v>
      </c>
    </row>
    <row r="82" spans="2:6" s="16" customFormat="1" x14ac:dyDescent="0.25">
      <c r="B82" s="9">
        <f>+IF(MAX(B$7:B81)=$F$2,"",B81+1)</f>
        <v>75</v>
      </c>
      <c r="C82" s="10">
        <f t="shared" si="7"/>
        <v>0</v>
      </c>
      <c r="D82" s="11">
        <f t="shared" si="4"/>
        <v>0</v>
      </c>
      <c r="E82" s="12">
        <f t="shared" si="5"/>
        <v>0</v>
      </c>
      <c r="F82" s="13">
        <f t="shared" si="6"/>
        <v>0</v>
      </c>
    </row>
    <row r="83" spans="2:6" s="16" customFormat="1" x14ac:dyDescent="0.25">
      <c r="B83" s="9">
        <f>+IF(MAX(B$7:B82)=$F$2,"",B82+1)</f>
        <v>76</v>
      </c>
      <c r="C83" s="10">
        <f t="shared" si="7"/>
        <v>0</v>
      </c>
      <c r="D83" s="11">
        <f t="shared" si="4"/>
        <v>0</v>
      </c>
      <c r="E83" s="12">
        <f t="shared" si="5"/>
        <v>0</v>
      </c>
      <c r="F83" s="13">
        <f t="shared" si="6"/>
        <v>0</v>
      </c>
    </row>
    <row r="84" spans="2:6" s="16" customFormat="1" x14ac:dyDescent="0.25">
      <c r="B84" s="9">
        <f>+IF(MAX(B$7:B83)=$F$2,"",B83+1)</f>
        <v>77</v>
      </c>
      <c r="C84" s="10">
        <f t="shared" si="7"/>
        <v>0</v>
      </c>
      <c r="D84" s="11">
        <f t="shared" si="4"/>
        <v>0</v>
      </c>
      <c r="E84" s="12">
        <f t="shared" si="5"/>
        <v>0</v>
      </c>
      <c r="F84" s="13">
        <f t="shared" si="6"/>
        <v>0</v>
      </c>
    </row>
    <row r="85" spans="2:6" s="16" customFormat="1" x14ac:dyDescent="0.25">
      <c r="B85" s="9">
        <f>+IF(MAX(B$7:B84)=$F$2,"",B84+1)</f>
        <v>78</v>
      </c>
      <c r="C85" s="10">
        <f t="shared" si="7"/>
        <v>0</v>
      </c>
      <c r="D85" s="11">
        <f t="shared" si="4"/>
        <v>0</v>
      </c>
      <c r="E85" s="12">
        <f t="shared" si="5"/>
        <v>0</v>
      </c>
      <c r="F85" s="13">
        <f t="shared" si="6"/>
        <v>0</v>
      </c>
    </row>
    <row r="86" spans="2:6" s="16" customFormat="1" x14ac:dyDescent="0.25">
      <c r="B86" s="9">
        <f>+IF(MAX(B$7:B85)=$F$2,"",B85+1)</f>
        <v>79</v>
      </c>
      <c r="C86" s="10">
        <f t="shared" si="7"/>
        <v>0</v>
      </c>
      <c r="D86" s="11">
        <f t="shared" si="4"/>
        <v>0</v>
      </c>
      <c r="E86" s="12">
        <f t="shared" si="5"/>
        <v>0</v>
      </c>
      <c r="F86" s="13">
        <f t="shared" si="6"/>
        <v>0</v>
      </c>
    </row>
    <row r="87" spans="2:6" s="16" customFormat="1" x14ac:dyDescent="0.25">
      <c r="B87" s="9">
        <f>+IF(MAX(B$7:B86)=$F$2,"",B86+1)</f>
        <v>80</v>
      </c>
      <c r="C87" s="10">
        <f t="shared" si="7"/>
        <v>0</v>
      </c>
      <c r="D87" s="11">
        <f t="shared" si="4"/>
        <v>0</v>
      </c>
      <c r="E87" s="12">
        <f t="shared" si="5"/>
        <v>0</v>
      </c>
      <c r="F87" s="13">
        <f t="shared" si="6"/>
        <v>0</v>
      </c>
    </row>
    <row r="88" spans="2:6" s="16" customFormat="1" x14ac:dyDescent="0.25">
      <c r="B88" s="9">
        <f>+IF(MAX(B$7:B87)=$F$2,"",B87+1)</f>
        <v>81</v>
      </c>
      <c r="C88" s="10">
        <f t="shared" si="7"/>
        <v>0</v>
      </c>
      <c r="D88" s="11">
        <f t="shared" si="4"/>
        <v>0</v>
      </c>
      <c r="E88" s="12">
        <f t="shared" si="5"/>
        <v>0</v>
      </c>
      <c r="F88" s="13">
        <f t="shared" si="6"/>
        <v>0</v>
      </c>
    </row>
    <row r="89" spans="2:6" s="16" customFormat="1" x14ac:dyDescent="0.25">
      <c r="B89" s="9">
        <f>+IF(MAX(B$7:B88)=$F$2,"",B88+1)</f>
        <v>82</v>
      </c>
      <c r="C89" s="10">
        <f t="shared" si="7"/>
        <v>0</v>
      </c>
      <c r="D89" s="11">
        <f t="shared" si="4"/>
        <v>0</v>
      </c>
      <c r="E89" s="12">
        <f t="shared" si="5"/>
        <v>0</v>
      </c>
      <c r="F89" s="13">
        <f t="shared" si="6"/>
        <v>0</v>
      </c>
    </row>
    <row r="90" spans="2:6" s="16" customFormat="1" x14ac:dyDescent="0.25">
      <c r="B90" s="9">
        <f>+IF(MAX(B$7:B89)=$F$2,"",B89+1)</f>
        <v>83</v>
      </c>
      <c r="C90" s="10">
        <f t="shared" si="7"/>
        <v>0</v>
      </c>
      <c r="D90" s="11">
        <f t="shared" si="4"/>
        <v>0</v>
      </c>
      <c r="E90" s="12">
        <f t="shared" si="5"/>
        <v>0</v>
      </c>
      <c r="F90" s="13">
        <f t="shared" si="6"/>
        <v>0</v>
      </c>
    </row>
    <row r="91" spans="2:6" s="16" customFormat="1" x14ac:dyDescent="0.25">
      <c r="B91" s="9">
        <f>+IF(MAX(B$7:B90)=$F$2,"",B90+1)</f>
        <v>84</v>
      </c>
      <c r="C91" s="10">
        <f t="shared" si="7"/>
        <v>0</v>
      </c>
      <c r="D91" s="11">
        <f t="shared" si="4"/>
        <v>0</v>
      </c>
      <c r="E91" s="12">
        <f t="shared" si="5"/>
        <v>0</v>
      </c>
      <c r="F91" s="13">
        <f t="shared" si="6"/>
        <v>0</v>
      </c>
    </row>
    <row r="92" spans="2:6" s="16" customFormat="1" x14ac:dyDescent="0.25">
      <c r="B92" s="9">
        <f>+IF(MAX(B$7:B91)=$F$2,"",B91+1)</f>
        <v>85</v>
      </c>
      <c r="C92" s="10">
        <f t="shared" si="7"/>
        <v>0</v>
      </c>
      <c r="D92" s="11">
        <f t="shared" si="4"/>
        <v>0</v>
      </c>
      <c r="E92" s="12">
        <f t="shared" si="5"/>
        <v>0</v>
      </c>
      <c r="F92" s="13">
        <f t="shared" si="6"/>
        <v>0</v>
      </c>
    </row>
    <row r="93" spans="2:6" s="16" customFormat="1" x14ac:dyDescent="0.25">
      <c r="B93" s="9">
        <f>+IF(MAX(B$7:B92)=$F$2,"",B92+1)</f>
        <v>86</v>
      </c>
      <c r="C93" s="10">
        <f t="shared" si="7"/>
        <v>0</v>
      </c>
      <c r="D93" s="11">
        <f t="shared" si="4"/>
        <v>0</v>
      </c>
      <c r="E93" s="12">
        <f t="shared" si="5"/>
        <v>0</v>
      </c>
      <c r="F93" s="13">
        <f t="shared" si="6"/>
        <v>0</v>
      </c>
    </row>
    <row r="94" spans="2:6" s="16" customFormat="1" x14ac:dyDescent="0.25">
      <c r="B94" s="9">
        <f>+IF(MAX(B$7:B93)=$F$2,"",B93+1)</f>
        <v>87</v>
      </c>
      <c r="C94" s="10">
        <f t="shared" si="7"/>
        <v>0</v>
      </c>
      <c r="D94" s="11">
        <f t="shared" si="4"/>
        <v>0</v>
      </c>
      <c r="E94" s="12">
        <f t="shared" si="5"/>
        <v>0</v>
      </c>
      <c r="F94" s="13">
        <f t="shared" si="6"/>
        <v>0</v>
      </c>
    </row>
    <row r="95" spans="2:6" s="16" customFormat="1" x14ac:dyDescent="0.25">
      <c r="B95" s="9">
        <f>+IF(MAX(B$7:B94)=$F$2,"",B94+1)</f>
        <v>88</v>
      </c>
      <c r="C95" s="10">
        <f t="shared" si="7"/>
        <v>0</v>
      </c>
      <c r="D95" s="11">
        <f t="shared" si="4"/>
        <v>0</v>
      </c>
      <c r="E95" s="12">
        <f t="shared" si="5"/>
        <v>0</v>
      </c>
      <c r="F95" s="13">
        <f t="shared" si="6"/>
        <v>0</v>
      </c>
    </row>
    <row r="96" spans="2:6" s="16" customFormat="1" x14ac:dyDescent="0.25">
      <c r="B96" s="9">
        <f>+IF(MAX(B$7:B95)=$F$2,"",B95+1)</f>
        <v>89</v>
      </c>
      <c r="C96" s="10">
        <f t="shared" si="7"/>
        <v>0</v>
      </c>
      <c r="D96" s="11">
        <f t="shared" si="4"/>
        <v>0</v>
      </c>
      <c r="E96" s="12">
        <f t="shared" si="5"/>
        <v>0</v>
      </c>
      <c r="F96" s="13">
        <f t="shared" si="6"/>
        <v>0</v>
      </c>
    </row>
    <row r="97" spans="2:6" s="16" customFormat="1" x14ac:dyDescent="0.25">
      <c r="B97" s="9">
        <f>+IF(MAX(B$7:B96)=$F$2,"",B96+1)</f>
        <v>90</v>
      </c>
      <c r="C97" s="10">
        <f t="shared" si="7"/>
        <v>0</v>
      </c>
      <c r="D97" s="11">
        <f t="shared" si="4"/>
        <v>0</v>
      </c>
      <c r="E97" s="12">
        <f t="shared" si="5"/>
        <v>0</v>
      </c>
      <c r="F97" s="13">
        <f t="shared" si="6"/>
        <v>0</v>
      </c>
    </row>
    <row r="98" spans="2:6" s="16" customFormat="1" x14ac:dyDescent="0.25">
      <c r="B98" s="9">
        <f>+IF(MAX(B$7:B97)=$F$2,"",B97+1)</f>
        <v>91</v>
      </c>
      <c r="C98" s="10">
        <f t="shared" si="7"/>
        <v>0</v>
      </c>
      <c r="D98" s="11">
        <f t="shared" si="4"/>
        <v>0</v>
      </c>
      <c r="E98" s="12">
        <f t="shared" si="5"/>
        <v>0</v>
      </c>
      <c r="F98" s="13">
        <f t="shared" si="6"/>
        <v>0</v>
      </c>
    </row>
    <row r="99" spans="2:6" s="16" customFormat="1" x14ac:dyDescent="0.25">
      <c r="B99" s="9">
        <f>+IF(MAX(B$7:B98)=$F$2,"",B98+1)</f>
        <v>92</v>
      </c>
      <c r="C99" s="10">
        <f t="shared" si="7"/>
        <v>0</v>
      </c>
      <c r="D99" s="11">
        <f t="shared" si="4"/>
        <v>0</v>
      </c>
      <c r="E99" s="12">
        <f t="shared" si="5"/>
        <v>0</v>
      </c>
      <c r="F99" s="13">
        <f t="shared" si="6"/>
        <v>0</v>
      </c>
    </row>
    <row r="100" spans="2:6" s="16" customFormat="1" x14ac:dyDescent="0.25">
      <c r="B100" s="9">
        <f>+IF(MAX(B$7:B99)=$F$2,"",B99+1)</f>
        <v>93</v>
      </c>
      <c r="C100" s="10">
        <f t="shared" si="7"/>
        <v>0</v>
      </c>
      <c r="D100" s="11">
        <f t="shared" si="4"/>
        <v>0</v>
      </c>
      <c r="E100" s="12">
        <f t="shared" si="5"/>
        <v>0</v>
      </c>
      <c r="F100" s="13">
        <f t="shared" si="6"/>
        <v>0</v>
      </c>
    </row>
    <row r="101" spans="2:6" s="16" customFormat="1" x14ac:dyDescent="0.25">
      <c r="B101" s="9">
        <f>+IF(MAX(B$7:B100)=$F$2,"",B100+1)</f>
        <v>94</v>
      </c>
      <c r="C101" s="10">
        <f t="shared" si="7"/>
        <v>0</v>
      </c>
      <c r="D101" s="11">
        <f t="shared" si="4"/>
        <v>0</v>
      </c>
      <c r="E101" s="12">
        <f t="shared" si="5"/>
        <v>0</v>
      </c>
      <c r="F101" s="13">
        <f t="shared" si="6"/>
        <v>0</v>
      </c>
    </row>
    <row r="102" spans="2:6" s="16" customFormat="1" x14ac:dyDescent="0.25">
      <c r="B102" s="9">
        <f>+IF(MAX(B$7:B101)=$F$2,"",B101+1)</f>
        <v>95</v>
      </c>
      <c r="C102" s="10">
        <f t="shared" si="7"/>
        <v>0</v>
      </c>
      <c r="D102" s="11">
        <f t="shared" si="4"/>
        <v>0</v>
      </c>
      <c r="E102" s="12">
        <f t="shared" si="5"/>
        <v>0</v>
      </c>
      <c r="F102" s="13">
        <f t="shared" si="6"/>
        <v>0</v>
      </c>
    </row>
    <row r="103" spans="2:6" s="16" customFormat="1" x14ac:dyDescent="0.25">
      <c r="B103" s="9">
        <f>+IF(MAX(B$7:B102)=$F$2,"",B102+1)</f>
        <v>96</v>
      </c>
      <c r="C103" s="10">
        <f t="shared" si="7"/>
        <v>0</v>
      </c>
      <c r="D103" s="11">
        <f t="shared" si="4"/>
        <v>0</v>
      </c>
      <c r="E103" s="12">
        <f t="shared" si="5"/>
        <v>0</v>
      </c>
      <c r="F103" s="13">
        <f t="shared" si="6"/>
        <v>0</v>
      </c>
    </row>
    <row r="104" spans="2:6" s="16" customFormat="1" x14ac:dyDescent="0.25">
      <c r="B104" s="9">
        <f>+IF(MAX(B$7:B103)=$F$2,"",B103+1)</f>
        <v>97</v>
      </c>
      <c r="C104" s="10">
        <f t="shared" si="7"/>
        <v>0</v>
      </c>
      <c r="D104" s="11">
        <f t="shared" si="4"/>
        <v>0</v>
      </c>
      <c r="E104" s="12">
        <f t="shared" si="5"/>
        <v>0</v>
      </c>
      <c r="F104" s="13">
        <f t="shared" si="6"/>
        <v>0</v>
      </c>
    </row>
    <row r="105" spans="2:6" s="16" customFormat="1" x14ac:dyDescent="0.25">
      <c r="B105" s="9">
        <f>+IF(MAX(B$7:B104)=$F$2,"",B104+1)</f>
        <v>98</v>
      </c>
      <c r="C105" s="10">
        <f t="shared" si="7"/>
        <v>0</v>
      </c>
      <c r="D105" s="11">
        <f t="shared" si="4"/>
        <v>0</v>
      </c>
      <c r="E105" s="12">
        <f t="shared" si="5"/>
        <v>0</v>
      </c>
      <c r="F105" s="13">
        <f t="shared" si="6"/>
        <v>0</v>
      </c>
    </row>
    <row r="106" spans="2:6" s="16" customFormat="1" x14ac:dyDescent="0.25">
      <c r="B106" s="9">
        <f>+IF(MAX(B$7:B105)=$F$2,"",B105+1)</f>
        <v>99</v>
      </c>
      <c r="C106" s="10">
        <f t="shared" si="7"/>
        <v>0</v>
      </c>
      <c r="D106" s="11">
        <f t="shared" si="4"/>
        <v>0</v>
      </c>
      <c r="E106" s="12">
        <f t="shared" si="5"/>
        <v>0</v>
      </c>
      <c r="F106" s="13">
        <f t="shared" si="6"/>
        <v>0</v>
      </c>
    </row>
    <row r="107" spans="2:6" s="16" customFormat="1" x14ac:dyDescent="0.25">
      <c r="B107" s="9">
        <f>+IF(MAX(B$7:B106)=$F$2,"",B106+1)</f>
        <v>100</v>
      </c>
      <c r="C107" s="10">
        <f t="shared" si="7"/>
        <v>0</v>
      </c>
      <c r="D107" s="11">
        <f t="shared" si="4"/>
        <v>0</v>
      </c>
      <c r="E107" s="12">
        <f t="shared" si="5"/>
        <v>0</v>
      </c>
      <c r="F107" s="13">
        <f t="shared" si="6"/>
        <v>0</v>
      </c>
    </row>
    <row r="108" spans="2:6" s="16" customFormat="1" x14ac:dyDescent="0.25">
      <c r="B108" s="9">
        <f>+IF(MAX(B$7:B107)=$F$2,"",B107+1)</f>
        <v>101</v>
      </c>
      <c r="C108" s="10">
        <f t="shared" si="7"/>
        <v>0</v>
      </c>
      <c r="D108" s="11">
        <f t="shared" si="4"/>
        <v>0</v>
      </c>
      <c r="E108" s="12">
        <f t="shared" si="5"/>
        <v>0</v>
      </c>
      <c r="F108" s="13">
        <f t="shared" si="6"/>
        <v>0</v>
      </c>
    </row>
    <row r="109" spans="2:6" s="16" customFormat="1" x14ac:dyDescent="0.25">
      <c r="B109" s="9">
        <f>+IF(MAX(B$7:B108)=$F$2,"",B108+1)</f>
        <v>102</v>
      </c>
      <c r="C109" s="10">
        <f t="shared" si="7"/>
        <v>0</v>
      </c>
      <c r="D109" s="11">
        <f t="shared" si="4"/>
        <v>0</v>
      </c>
      <c r="E109" s="12">
        <f t="shared" si="5"/>
        <v>0</v>
      </c>
      <c r="F109" s="13">
        <f t="shared" si="6"/>
        <v>0</v>
      </c>
    </row>
    <row r="110" spans="2:6" s="16" customFormat="1" x14ac:dyDescent="0.25">
      <c r="B110" s="9">
        <f>+IF(MAX(B$7:B109)=$F$2,"",B109+1)</f>
        <v>103</v>
      </c>
      <c r="C110" s="10">
        <f t="shared" si="7"/>
        <v>0</v>
      </c>
      <c r="D110" s="11">
        <f t="shared" si="4"/>
        <v>0</v>
      </c>
      <c r="E110" s="12">
        <f t="shared" si="5"/>
        <v>0</v>
      </c>
      <c r="F110" s="13">
        <f t="shared" si="6"/>
        <v>0</v>
      </c>
    </row>
    <row r="111" spans="2:6" s="16" customFormat="1" x14ac:dyDescent="0.25">
      <c r="B111" s="9">
        <f>+IF(MAX(B$7:B110)=$F$2,"",B110+1)</f>
        <v>104</v>
      </c>
      <c r="C111" s="10">
        <f t="shared" si="7"/>
        <v>0</v>
      </c>
      <c r="D111" s="11">
        <f t="shared" si="4"/>
        <v>0</v>
      </c>
      <c r="E111" s="12">
        <f t="shared" si="5"/>
        <v>0</v>
      </c>
      <c r="F111" s="13">
        <f t="shared" si="6"/>
        <v>0</v>
      </c>
    </row>
    <row r="112" spans="2:6" s="16" customFormat="1" x14ac:dyDescent="0.25">
      <c r="B112" s="9">
        <f>+IF(MAX(B$7:B111)=$F$2,"",B111+1)</f>
        <v>105</v>
      </c>
      <c r="C112" s="10">
        <f t="shared" si="7"/>
        <v>0</v>
      </c>
      <c r="D112" s="11">
        <f t="shared" ref="D112:D175" si="8">+IF(B112="","",IF(B112&gt;$F$2,0,IF(B112=$F$2,C111,IF($E$609="francese",F112-E112,$C$7/$F$2))))</f>
        <v>0</v>
      </c>
      <c r="E112" s="12">
        <f t="shared" ref="E112:E175" si="9">+IF(B112="","",ROUND(C111*$D$4/$D$3,2))</f>
        <v>0</v>
      </c>
      <c r="F112" s="13">
        <f t="shared" ref="F112:F175" si="10">IF(B112="","",IF(B112&gt;$F$2,0,IF($E$609="francese",-PMT($D$4/$D$3,$F$2,$C$7,0,0),D112+E112)))</f>
        <v>0</v>
      </c>
    </row>
    <row r="113" spans="2:6" s="16" customFormat="1" x14ac:dyDescent="0.25">
      <c r="B113" s="9">
        <f>+IF(MAX(B$7:B112)=$F$2,"",B112+1)</f>
        <v>106</v>
      </c>
      <c r="C113" s="10">
        <f t="shared" ref="C113:C176" si="11">+IF(B113="","",C112-D113)</f>
        <v>0</v>
      </c>
      <c r="D113" s="11">
        <f t="shared" si="8"/>
        <v>0</v>
      </c>
      <c r="E113" s="12">
        <f t="shared" si="9"/>
        <v>0</v>
      </c>
      <c r="F113" s="13">
        <f t="shared" si="10"/>
        <v>0</v>
      </c>
    </row>
    <row r="114" spans="2:6" s="16" customFormat="1" x14ac:dyDescent="0.25">
      <c r="B114" s="9">
        <f>+IF(MAX(B$7:B113)=$F$2,"",B113+1)</f>
        <v>107</v>
      </c>
      <c r="C114" s="10">
        <f t="shared" si="11"/>
        <v>0</v>
      </c>
      <c r="D114" s="11">
        <f t="shared" si="8"/>
        <v>0</v>
      </c>
      <c r="E114" s="12">
        <f t="shared" si="9"/>
        <v>0</v>
      </c>
      <c r="F114" s="13">
        <f t="shared" si="10"/>
        <v>0</v>
      </c>
    </row>
    <row r="115" spans="2:6" s="16" customFormat="1" x14ac:dyDescent="0.25">
      <c r="B115" s="9">
        <f>+IF(MAX(B$7:B114)=$F$2,"",B114+1)</f>
        <v>108</v>
      </c>
      <c r="C115" s="10">
        <f t="shared" si="11"/>
        <v>0</v>
      </c>
      <c r="D115" s="11">
        <f t="shared" si="8"/>
        <v>0</v>
      </c>
      <c r="E115" s="12">
        <f t="shared" si="9"/>
        <v>0</v>
      </c>
      <c r="F115" s="13">
        <f t="shared" si="10"/>
        <v>0</v>
      </c>
    </row>
    <row r="116" spans="2:6" s="16" customFormat="1" x14ac:dyDescent="0.25">
      <c r="B116" s="9">
        <f>+IF(MAX(B$7:B115)=$F$2,"",B115+1)</f>
        <v>109</v>
      </c>
      <c r="C116" s="10">
        <f t="shared" si="11"/>
        <v>0</v>
      </c>
      <c r="D116" s="11">
        <f t="shared" si="8"/>
        <v>0</v>
      </c>
      <c r="E116" s="12">
        <f t="shared" si="9"/>
        <v>0</v>
      </c>
      <c r="F116" s="13">
        <f t="shared" si="10"/>
        <v>0</v>
      </c>
    </row>
    <row r="117" spans="2:6" s="16" customFormat="1" x14ac:dyDescent="0.25">
      <c r="B117" s="9">
        <f>+IF(MAX(B$7:B116)=$F$2,"",B116+1)</f>
        <v>110</v>
      </c>
      <c r="C117" s="10">
        <f t="shared" si="11"/>
        <v>0</v>
      </c>
      <c r="D117" s="11">
        <f t="shared" si="8"/>
        <v>0</v>
      </c>
      <c r="E117" s="12">
        <f t="shared" si="9"/>
        <v>0</v>
      </c>
      <c r="F117" s="13">
        <f t="shared" si="10"/>
        <v>0</v>
      </c>
    </row>
    <row r="118" spans="2:6" s="16" customFormat="1" x14ac:dyDescent="0.25">
      <c r="B118" s="9">
        <f>+IF(MAX(B$7:B117)=$F$2,"",B117+1)</f>
        <v>111</v>
      </c>
      <c r="C118" s="10">
        <f t="shared" si="11"/>
        <v>0</v>
      </c>
      <c r="D118" s="11">
        <f t="shared" si="8"/>
        <v>0</v>
      </c>
      <c r="E118" s="12">
        <f t="shared" si="9"/>
        <v>0</v>
      </c>
      <c r="F118" s="13">
        <f t="shared" si="10"/>
        <v>0</v>
      </c>
    </row>
    <row r="119" spans="2:6" s="16" customFormat="1" x14ac:dyDescent="0.25">
      <c r="B119" s="9">
        <f>+IF(MAX(B$7:B118)=$F$2,"",B118+1)</f>
        <v>112</v>
      </c>
      <c r="C119" s="10">
        <f t="shared" si="11"/>
        <v>0</v>
      </c>
      <c r="D119" s="11">
        <f t="shared" si="8"/>
        <v>0</v>
      </c>
      <c r="E119" s="12">
        <f t="shared" si="9"/>
        <v>0</v>
      </c>
      <c r="F119" s="13">
        <f t="shared" si="10"/>
        <v>0</v>
      </c>
    </row>
    <row r="120" spans="2:6" s="16" customFormat="1" x14ac:dyDescent="0.25">
      <c r="B120" s="9">
        <f>+IF(MAX(B$7:B119)=$F$2,"",B119+1)</f>
        <v>113</v>
      </c>
      <c r="C120" s="10">
        <f t="shared" si="11"/>
        <v>0</v>
      </c>
      <c r="D120" s="11">
        <f t="shared" si="8"/>
        <v>0</v>
      </c>
      <c r="E120" s="12">
        <f t="shared" si="9"/>
        <v>0</v>
      </c>
      <c r="F120" s="13">
        <f t="shared" si="10"/>
        <v>0</v>
      </c>
    </row>
    <row r="121" spans="2:6" s="16" customFormat="1" x14ac:dyDescent="0.25">
      <c r="B121" s="9">
        <f>+IF(MAX(B$7:B120)=$F$2,"",B120+1)</f>
        <v>114</v>
      </c>
      <c r="C121" s="10">
        <f t="shared" si="11"/>
        <v>0</v>
      </c>
      <c r="D121" s="11">
        <f t="shared" si="8"/>
        <v>0</v>
      </c>
      <c r="E121" s="12">
        <f t="shared" si="9"/>
        <v>0</v>
      </c>
      <c r="F121" s="13">
        <f t="shared" si="10"/>
        <v>0</v>
      </c>
    </row>
    <row r="122" spans="2:6" s="16" customFormat="1" x14ac:dyDescent="0.25">
      <c r="B122" s="9">
        <f>+IF(MAX(B$7:B121)=$F$2,"",B121+1)</f>
        <v>115</v>
      </c>
      <c r="C122" s="10">
        <f t="shared" si="11"/>
        <v>0</v>
      </c>
      <c r="D122" s="11">
        <f t="shared" si="8"/>
        <v>0</v>
      </c>
      <c r="E122" s="12">
        <f t="shared" si="9"/>
        <v>0</v>
      </c>
      <c r="F122" s="13">
        <f t="shared" si="10"/>
        <v>0</v>
      </c>
    </row>
    <row r="123" spans="2:6" s="16" customFormat="1" x14ac:dyDescent="0.25">
      <c r="B123" s="9">
        <f>+IF(MAX(B$7:B122)=$F$2,"",B122+1)</f>
        <v>116</v>
      </c>
      <c r="C123" s="10">
        <f t="shared" si="11"/>
        <v>0</v>
      </c>
      <c r="D123" s="11">
        <f t="shared" si="8"/>
        <v>0</v>
      </c>
      <c r="E123" s="12">
        <f t="shared" si="9"/>
        <v>0</v>
      </c>
      <c r="F123" s="13">
        <f t="shared" si="10"/>
        <v>0</v>
      </c>
    </row>
    <row r="124" spans="2:6" s="16" customFormat="1" x14ac:dyDescent="0.25">
      <c r="B124" s="9">
        <f>+IF(MAX(B$7:B123)=$F$2,"",B123+1)</f>
        <v>117</v>
      </c>
      <c r="C124" s="10">
        <f t="shared" si="11"/>
        <v>0</v>
      </c>
      <c r="D124" s="11">
        <f t="shared" si="8"/>
        <v>0</v>
      </c>
      <c r="E124" s="12">
        <f t="shared" si="9"/>
        <v>0</v>
      </c>
      <c r="F124" s="13">
        <f t="shared" si="10"/>
        <v>0</v>
      </c>
    </row>
    <row r="125" spans="2:6" s="16" customFormat="1" x14ac:dyDescent="0.25">
      <c r="B125" s="9">
        <f>+IF(MAX(B$7:B124)=$F$2,"",B124+1)</f>
        <v>118</v>
      </c>
      <c r="C125" s="10">
        <f t="shared" si="11"/>
        <v>0</v>
      </c>
      <c r="D125" s="11">
        <f t="shared" si="8"/>
        <v>0</v>
      </c>
      <c r="E125" s="12">
        <f t="shared" si="9"/>
        <v>0</v>
      </c>
      <c r="F125" s="13">
        <f t="shared" si="10"/>
        <v>0</v>
      </c>
    </row>
    <row r="126" spans="2:6" s="16" customFormat="1" x14ac:dyDescent="0.25">
      <c r="B126" s="9">
        <f>+IF(MAX(B$7:B125)=$F$2,"",B125+1)</f>
        <v>119</v>
      </c>
      <c r="C126" s="10">
        <f t="shared" si="11"/>
        <v>0</v>
      </c>
      <c r="D126" s="11">
        <f t="shared" si="8"/>
        <v>0</v>
      </c>
      <c r="E126" s="12">
        <f t="shared" si="9"/>
        <v>0</v>
      </c>
      <c r="F126" s="13">
        <f t="shared" si="10"/>
        <v>0</v>
      </c>
    </row>
    <row r="127" spans="2:6" s="16" customFormat="1" x14ac:dyDescent="0.25">
      <c r="B127" s="9">
        <f>+IF(MAX(B$7:B126)=$F$2,"",B126+1)</f>
        <v>120</v>
      </c>
      <c r="C127" s="10">
        <f t="shared" si="11"/>
        <v>0</v>
      </c>
      <c r="D127" s="11">
        <f t="shared" si="8"/>
        <v>0</v>
      </c>
      <c r="E127" s="12">
        <f t="shared" si="9"/>
        <v>0</v>
      </c>
      <c r="F127" s="13">
        <f t="shared" si="10"/>
        <v>0</v>
      </c>
    </row>
    <row r="128" spans="2:6" s="16" customFormat="1" x14ac:dyDescent="0.25">
      <c r="B128" s="9">
        <f>+IF(MAX(B$7:B127)=$F$2,"",B127+1)</f>
        <v>121</v>
      </c>
      <c r="C128" s="10">
        <f t="shared" si="11"/>
        <v>0</v>
      </c>
      <c r="D128" s="11">
        <f t="shared" si="8"/>
        <v>0</v>
      </c>
      <c r="E128" s="12">
        <f t="shared" si="9"/>
        <v>0</v>
      </c>
      <c r="F128" s="13">
        <f t="shared" si="10"/>
        <v>0</v>
      </c>
    </row>
    <row r="129" spans="2:6" s="16" customFormat="1" x14ac:dyDescent="0.25">
      <c r="B129" s="9">
        <f>+IF(MAX(B$7:B128)=$F$2,"",B128+1)</f>
        <v>122</v>
      </c>
      <c r="C129" s="10">
        <f t="shared" si="11"/>
        <v>0</v>
      </c>
      <c r="D129" s="11">
        <f t="shared" si="8"/>
        <v>0</v>
      </c>
      <c r="E129" s="12">
        <f t="shared" si="9"/>
        <v>0</v>
      </c>
      <c r="F129" s="13">
        <f t="shared" si="10"/>
        <v>0</v>
      </c>
    </row>
    <row r="130" spans="2:6" s="16" customFormat="1" x14ac:dyDescent="0.25">
      <c r="B130" s="9">
        <f>+IF(MAX(B$7:B129)=$F$2,"",B129+1)</f>
        <v>123</v>
      </c>
      <c r="C130" s="10">
        <f t="shared" si="11"/>
        <v>0</v>
      </c>
      <c r="D130" s="11">
        <f t="shared" si="8"/>
        <v>0</v>
      </c>
      <c r="E130" s="12">
        <f t="shared" si="9"/>
        <v>0</v>
      </c>
      <c r="F130" s="13">
        <f t="shared" si="10"/>
        <v>0</v>
      </c>
    </row>
    <row r="131" spans="2:6" s="16" customFormat="1" x14ac:dyDescent="0.25">
      <c r="B131" s="9">
        <f>+IF(MAX(B$7:B130)=$F$2,"",B130+1)</f>
        <v>124</v>
      </c>
      <c r="C131" s="10">
        <f t="shared" si="11"/>
        <v>0</v>
      </c>
      <c r="D131" s="11">
        <f t="shared" si="8"/>
        <v>0</v>
      </c>
      <c r="E131" s="12">
        <f t="shared" si="9"/>
        <v>0</v>
      </c>
      <c r="F131" s="13">
        <f t="shared" si="10"/>
        <v>0</v>
      </c>
    </row>
    <row r="132" spans="2:6" s="16" customFormat="1" x14ac:dyDescent="0.25">
      <c r="B132" s="9">
        <f>+IF(MAX(B$7:B131)=$F$2,"",B131+1)</f>
        <v>125</v>
      </c>
      <c r="C132" s="10">
        <f t="shared" si="11"/>
        <v>0</v>
      </c>
      <c r="D132" s="11">
        <f t="shared" si="8"/>
        <v>0</v>
      </c>
      <c r="E132" s="12">
        <f t="shared" si="9"/>
        <v>0</v>
      </c>
      <c r="F132" s="13">
        <f t="shared" si="10"/>
        <v>0</v>
      </c>
    </row>
    <row r="133" spans="2:6" s="16" customFormat="1" x14ac:dyDescent="0.25">
      <c r="B133" s="9">
        <f>+IF(MAX(B$7:B132)=$F$2,"",B132+1)</f>
        <v>126</v>
      </c>
      <c r="C133" s="10">
        <f t="shared" si="11"/>
        <v>0</v>
      </c>
      <c r="D133" s="11">
        <f t="shared" si="8"/>
        <v>0</v>
      </c>
      <c r="E133" s="12">
        <f t="shared" si="9"/>
        <v>0</v>
      </c>
      <c r="F133" s="13">
        <f t="shared" si="10"/>
        <v>0</v>
      </c>
    </row>
    <row r="134" spans="2:6" s="16" customFormat="1" x14ac:dyDescent="0.25">
      <c r="B134" s="9">
        <f>+IF(MAX(B$7:B133)=$F$2,"",B133+1)</f>
        <v>127</v>
      </c>
      <c r="C134" s="10">
        <f t="shared" si="11"/>
        <v>0</v>
      </c>
      <c r="D134" s="11">
        <f t="shared" si="8"/>
        <v>0</v>
      </c>
      <c r="E134" s="12">
        <f t="shared" si="9"/>
        <v>0</v>
      </c>
      <c r="F134" s="13">
        <f t="shared" si="10"/>
        <v>0</v>
      </c>
    </row>
    <row r="135" spans="2:6" s="16" customFormat="1" x14ac:dyDescent="0.25">
      <c r="B135" s="9">
        <f>+IF(MAX(B$7:B134)=$F$2,"",B134+1)</f>
        <v>128</v>
      </c>
      <c r="C135" s="10">
        <f t="shared" si="11"/>
        <v>0</v>
      </c>
      <c r="D135" s="11">
        <f t="shared" si="8"/>
        <v>0</v>
      </c>
      <c r="E135" s="12">
        <f t="shared" si="9"/>
        <v>0</v>
      </c>
      <c r="F135" s="13">
        <f t="shared" si="10"/>
        <v>0</v>
      </c>
    </row>
    <row r="136" spans="2:6" s="16" customFormat="1" x14ac:dyDescent="0.25">
      <c r="B136" s="9">
        <f>+IF(MAX(B$7:B135)=$F$2,"",B135+1)</f>
        <v>129</v>
      </c>
      <c r="C136" s="10">
        <f t="shared" si="11"/>
        <v>0</v>
      </c>
      <c r="D136" s="11">
        <f t="shared" si="8"/>
        <v>0</v>
      </c>
      <c r="E136" s="12">
        <f t="shared" si="9"/>
        <v>0</v>
      </c>
      <c r="F136" s="13">
        <f t="shared" si="10"/>
        <v>0</v>
      </c>
    </row>
    <row r="137" spans="2:6" s="16" customFormat="1" x14ac:dyDescent="0.25">
      <c r="B137" s="9">
        <f>+IF(MAX(B$7:B136)=$F$2,"",B136+1)</f>
        <v>130</v>
      </c>
      <c r="C137" s="10">
        <f t="shared" si="11"/>
        <v>0</v>
      </c>
      <c r="D137" s="11">
        <f t="shared" si="8"/>
        <v>0</v>
      </c>
      <c r="E137" s="12">
        <f t="shared" si="9"/>
        <v>0</v>
      </c>
      <c r="F137" s="13">
        <f t="shared" si="10"/>
        <v>0</v>
      </c>
    </row>
    <row r="138" spans="2:6" s="16" customFormat="1" x14ac:dyDescent="0.25">
      <c r="B138" s="9">
        <f>+IF(MAX(B$7:B137)=$F$2,"",B137+1)</f>
        <v>131</v>
      </c>
      <c r="C138" s="10">
        <f t="shared" si="11"/>
        <v>0</v>
      </c>
      <c r="D138" s="11">
        <f t="shared" si="8"/>
        <v>0</v>
      </c>
      <c r="E138" s="12">
        <f t="shared" si="9"/>
        <v>0</v>
      </c>
      <c r="F138" s="13">
        <f t="shared" si="10"/>
        <v>0</v>
      </c>
    </row>
    <row r="139" spans="2:6" s="16" customFormat="1" x14ac:dyDescent="0.25">
      <c r="B139" s="9">
        <f>+IF(MAX(B$7:B138)=$F$2,"",B138+1)</f>
        <v>132</v>
      </c>
      <c r="C139" s="10">
        <f t="shared" si="11"/>
        <v>0</v>
      </c>
      <c r="D139" s="11">
        <f t="shared" si="8"/>
        <v>0</v>
      </c>
      <c r="E139" s="12">
        <f t="shared" si="9"/>
        <v>0</v>
      </c>
      <c r="F139" s="13">
        <f t="shared" si="10"/>
        <v>0</v>
      </c>
    </row>
    <row r="140" spans="2:6" s="16" customFormat="1" x14ac:dyDescent="0.25">
      <c r="B140" s="9">
        <f>+IF(MAX(B$7:B139)=$F$2,"",B139+1)</f>
        <v>133</v>
      </c>
      <c r="C140" s="10">
        <f t="shared" si="11"/>
        <v>0</v>
      </c>
      <c r="D140" s="11">
        <f t="shared" si="8"/>
        <v>0</v>
      </c>
      <c r="E140" s="12">
        <f t="shared" si="9"/>
        <v>0</v>
      </c>
      <c r="F140" s="13">
        <f t="shared" si="10"/>
        <v>0</v>
      </c>
    </row>
    <row r="141" spans="2:6" s="16" customFormat="1" x14ac:dyDescent="0.25">
      <c r="B141" s="9">
        <f>+IF(MAX(B$7:B140)=$F$2,"",B140+1)</f>
        <v>134</v>
      </c>
      <c r="C141" s="10">
        <f t="shared" si="11"/>
        <v>0</v>
      </c>
      <c r="D141" s="11">
        <f t="shared" si="8"/>
        <v>0</v>
      </c>
      <c r="E141" s="12">
        <f t="shared" si="9"/>
        <v>0</v>
      </c>
      <c r="F141" s="13">
        <f t="shared" si="10"/>
        <v>0</v>
      </c>
    </row>
    <row r="142" spans="2:6" s="16" customFormat="1" x14ac:dyDescent="0.25">
      <c r="B142" s="9">
        <f>+IF(MAX(B$7:B141)=$F$2,"",B141+1)</f>
        <v>135</v>
      </c>
      <c r="C142" s="10">
        <f t="shared" si="11"/>
        <v>0</v>
      </c>
      <c r="D142" s="11">
        <f t="shared" si="8"/>
        <v>0</v>
      </c>
      <c r="E142" s="12">
        <f t="shared" si="9"/>
        <v>0</v>
      </c>
      <c r="F142" s="13">
        <f t="shared" si="10"/>
        <v>0</v>
      </c>
    </row>
    <row r="143" spans="2:6" s="16" customFormat="1" x14ac:dyDescent="0.25">
      <c r="B143" s="9">
        <f>+IF(MAX(B$7:B142)=$F$2,"",B142+1)</f>
        <v>136</v>
      </c>
      <c r="C143" s="10">
        <f t="shared" si="11"/>
        <v>0</v>
      </c>
      <c r="D143" s="11">
        <f t="shared" si="8"/>
        <v>0</v>
      </c>
      <c r="E143" s="12">
        <f t="shared" si="9"/>
        <v>0</v>
      </c>
      <c r="F143" s="13">
        <f t="shared" si="10"/>
        <v>0</v>
      </c>
    </row>
    <row r="144" spans="2:6" s="16" customFormat="1" x14ac:dyDescent="0.25">
      <c r="B144" s="9">
        <f>+IF(MAX(B$7:B143)=$F$2,"",B143+1)</f>
        <v>137</v>
      </c>
      <c r="C144" s="10">
        <f t="shared" si="11"/>
        <v>0</v>
      </c>
      <c r="D144" s="11">
        <f t="shared" si="8"/>
        <v>0</v>
      </c>
      <c r="E144" s="12">
        <f t="shared" si="9"/>
        <v>0</v>
      </c>
      <c r="F144" s="13">
        <f t="shared" si="10"/>
        <v>0</v>
      </c>
    </row>
    <row r="145" spans="2:6" s="16" customFormat="1" x14ac:dyDescent="0.25">
      <c r="B145" s="9">
        <f>+IF(MAX(B$7:B144)=$F$2,"",B144+1)</f>
        <v>138</v>
      </c>
      <c r="C145" s="10">
        <f t="shared" si="11"/>
        <v>0</v>
      </c>
      <c r="D145" s="11">
        <f t="shared" si="8"/>
        <v>0</v>
      </c>
      <c r="E145" s="12">
        <f t="shared" si="9"/>
        <v>0</v>
      </c>
      <c r="F145" s="13">
        <f t="shared" si="10"/>
        <v>0</v>
      </c>
    </row>
    <row r="146" spans="2:6" s="16" customFormat="1" x14ac:dyDescent="0.25">
      <c r="B146" s="9">
        <f>+IF(MAX(B$7:B145)=$F$2,"",B145+1)</f>
        <v>139</v>
      </c>
      <c r="C146" s="10">
        <f t="shared" si="11"/>
        <v>0</v>
      </c>
      <c r="D146" s="11">
        <f t="shared" si="8"/>
        <v>0</v>
      </c>
      <c r="E146" s="12">
        <f t="shared" si="9"/>
        <v>0</v>
      </c>
      <c r="F146" s="13">
        <f t="shared" si="10"/>
        <v>0</v>
      </c>
    </row>
    <row r="147" spans="2:6" s="16" customFormat="1" x14ac:dyDescent="0.25">
      <c r="B147" s="9">
        <f>+IF(MAX(B$7:B146)=$F$2,"",B146+1)</f>
        <v>140</v>
      </c>
      <c r="C147" s="10">
        <f t="shared" si="11"/>
        <v>0</v>
      </c>
      <c r="D147" s="11">
        <f t="shared" si="8"/>
        <v>0</v>
      </c>
      <c r="E147" s="12">
        <f t="shared" si="9"/>
        <v>0</v>
      </c>
      <c r="F147" s="13">
        <f t="shared" si="10"/>
        <v>0</v>
      </c>
    </row>
    <row r="148" spans="2:6" s="16" customFormat="1" x14ac:dyDescent="0.25">
      <c r="B148" s="9">
        <f>+IF(MAX(B$7:B147)=$F$2,"",B147+1)</f>
        <v>141</v>
      </c>
      <c r="C148" s="10">
        <f t="shared" si="11"/>
        <v>0</v>
      </c>
      <c r="D148" s="11">
        <f t="shared" si="8"/>
        <v>0</v>
      </c>
      <c r="E148" s="12">
        <f t="shared" si="9"/>
        <v>0</v>
      </c>
      <c r="F148" s="13">
        <f t="shared" si="10"/>
        <v>0</v>
      </c>
    </row>
    <row r="149" spans="2:6" s="16" customFormat="1" x14ac:dyDescent="0.25">
      <c r="B149" s="9">
        <f>+IF(MAX(B$7:B148)=$F$2,"",B148+1)</f>
        <v>142</v>
      </c>
      <c r="C149" s="10">
        <f t="shared" si="11"/>
        <v>0</v>
      </c>
      <c r="D149" s="11">
        <f t="shared" si="8"/>
        <v>0</v>
      </c>
      <c r="E149" s="12">
        <f t="shared" si="9"/>
        <v>0</v>
      </c>
      <c r="F149" s="13">
        <f t="shared" si="10"/>
        <v>0</v>
      </c>
    </row>
    <row r="150" spans="2:6" s="16" customFormat="1" x14ac:dyDescent="0.25">
      <c r="B150" s="9">
        <f>+IF(MAX(B$7:B149)=$F$2,"",B149+1)</f>
        <v>143</v>
      </c>
      <c r="C150" s="10">
        <f t="shared" si="11"/>
        <v>0</v>
      </c>
      <c r="D150" s="11">
        <f t="shared" si="8"/>
        <v>0</v>
      </c>
      <c r="E150" s="12">
        <f t="shared" si="9"/>
        <v>0</v>
      </c>
      <c r="F150" s="13">
        <f t="shared" si="10"/>
        <v>0</v>
      </c>
    </row>
    <row r="151" spans="2:6" s="16" customFormat="1" x14ac:dyDescent="0.25">
      <c r="B151" s="9">
        <f>+IF(MAX(B$7:B150)=$F$2,"",B150+1)</f>
        <v>144</v>
      </c>
      <c r="C151" s="10">
        <f t="shared" si="11"/>
        <v>0</v>
      </c>
      <c r="D151" s="11">
        <f t="shared" si="8"/>
        <v>0</v>
      </c>
      <c r="E151" s="12">
        <f t="shared" si="9"/>
        <v>0</v>
      </c>
      <c r="F151" s="13">
        <f t="shared" si="10"/>
        <v>0</v>
      </c>
    </row>
    <row r="152" spans="2:6" s="16" customFormat="1" x14ac:dyDescent="0.25">
      <c r="B152" s="9">
        <f>+IF(MAX(B$7:B151)=$F$2,"",B151+1)</f>
        <v>145</v>
      </c>
      <c r="C152" s="10">
        <f t="shared" si="11"/>
        <v>0</v>
      </c>
      <c r="D152" s="11">
        <f t="shared" si="8"/>
        <v>0</v>
      </c>
      <c r="E152" s="12">
        <f t="shared" si="9"/>
        <v>0</v>
      </c>
      <c r="F152" s="13">
        <f t="shared" si="10"/>
        <v>0</v>
      </c>
    </row>
    <row r="153" spans="2:6" s="16" customFormat="1" x14ac:dyDescent="0.25">
      <c r="B153" s="9">
        <f>+IF(MAX(B$7:B152)=$F$2,"",B152+1)</f>
        <v>146</v>
      </c>
      <c r="C153" s="10">
        <f t="shared" si="11"/>
        <v>0</v>
      </c>
      <c r="D153" s="11">
        <f t="shared" si="8"/>
        <v>0</v>
      </c>
      <c r="E153" s="12">
        <f t="shared" si="9"/>
        <v>0</v>
      </c>
      <c r="F153" s="13">
        <f t="shared" si="10"/>
        <v>0</v>
      </c>
    </row>
    <row r="154" spans="2:6" s="16" customFormat="1" x14ac:dyDescent="0.25">
      <c r="B154" s="9">
        <f>+IF(MAX(B$7:B153)=$F$2,"",B153+1)</f>
        <v>147</v>
      </c>
      <c r="C154" s="10">
        <f t="shared" si="11"/>
        <v>0</v>
      </c>
      <c r="D154" s="11">
        <f t="shared" si="8"/>
        <v>0</v>
      </c>
      <c r="E154" s="12">
        <f t="shared" si="9"/>
        <v>0</v>
      </c>
      <c r="F154" s="13">
        <f t="shared" si="10"/>
        <v>0</v>
      </c>
    </row>
    <row r="155" spans="2:6" s="16" customFormat="1" x14ac:dyDescent="0.25">
      <c r="B155" s="9">
        <f>+IF(MAX(B$7:B154)=$F$2,"",B154+1)</f>
        <v>148</v>
      </c>
      <c r="C155" s="10">
        <f t="shared" si="11"/>
        <v>0</v>
      </c>
      <c r="D155" s="11">
        <f t="shared" si="8"/>
        <v>0</v>
      </c>
      <c r="E155" s="12">
        <f t="shared" si="9"/>
        <v>0</v>
      </c>
      <c r="F155" s="13">
        <f t="shared" si="10"/>
        <v>0</v>
      </c>
    </row>
    <row r="156" spans="2:6" s="16" customFormat="1" x14ac:dyDescent="0.25">
      <c r="B156" s="9">
        <f>+IF(MAX(B$7:B155)=$F$2,"",B155+1)</f>
        <v>149</v>
      </c>
      <c r="C156" s="10">
        <f t="shared" si="11"/>
        <v>0</v>
      </c>
      <c r="D156" s="11">
        <f t="shared" si="8"/>
        <v>0</v>
      </c>
      <c r="E156" s="12">
        <f t="shared" si="9"/>
        <v>0</v>
      </c>
      <c r="F156" s="13">
        <f t="shared" si="10"/>
        <v>0</v>
      </c>
    </row>
    <row r="157" spans="2:6" s="16" customFormat="1" x14ac:dyDescent="0.25">
      <c r="B157" s="9">
        <f>+IF(MAX(B$7:B156)=$F$2,"",B156+1)</f>
        <v>150</v>
      </c>
      <c r="C157" s="10">
        <f t="shared" si="11"/>
        <v>0</v>
      </c>
      <c r="D157" s="11">
        <f t="shared" si="8"/>
        <v>0</v>
      </c>
      <c r="E157" s="12">
        <f t="shared" si="9"/>
        <v>0</v>
      </c>
      <c r="F157" s="13">
        <f t="shared" si="10"/>
        <v>0</v>
      </c>
    </row>
    <row r="158" spans="2:6" s="16" customFormat="1" x14ac:dyDescent="0.25">
      <c r="B158" s="9">
        <f>+IF(MAX(B$7:B157)=$F$2,"",B157+1)</f>
        <v>151</v>
      </c>
      <c r="C158" s="10">
        <f t="shared" si="11"/>
        <v>0</v>
      </c>
      <c r="D158" s="11">
        <f t="shared" si="8"/>
        <v>0</v>
      </c>
      <c r="E158" s="12">
        <f t="shared" si="9"/>
        <v>0</v>
      </c>
      <c r="F158" s="13">
        <f t="shared" si="10"/>
        <v>0</v>
      </c>
    </row>
    <row r="159" spans="2:6" s="16" customFormat="1" x14ac:dyDescent="0.25">
      <c r="B159" s="9">
        <f>+IF(MAX(B$7:B158)=$F$2,"",B158+1)</f>
        <v>152</v>
      </c>
      <c r="C159" s="10">
        <f t="shared" si="11"/>
        <v>0</v>
      </c>
      <c r="D159" s="11">
        <f t="shared" si="8"/>
        <v>0</v>
      </c>
      <c r="E159" s="12">
        <f t="shared" si="9"/>
        <v>0</v>
      </c>
      <c r="F159" s="13">
        <f t="shared" si="10"/>
        <v>0</v>
      </c>
    </row>
    <row r="160" spans="2:6" s="16" customFormat="1" x14ac:dyDescent="0.25">
      <c r="B160" s="9">
        <f>+IF(MAX(B$7:B159)=$F$2,"",B159+1)</f>
        <v>153</v>
      </c>
      <c r="C160" s="10">
        <f t="shared" si="11"/>
        <v>0</v>
      </c>
      <c r="D160" s="11">
        <f t="shared" si="8"/>
        <v>0</v>
      </c>
      <c r="E160" s="12">
        <f t="shared" si="9"/>
        <v>0</v>
      </c>
      <c r="F160" s="13">
        <f t="shared" si="10"/>
        <v>0</v>
      </c>
    </row>
    <row r="161" spans="2:6" s="16" customFormat="1" x14ac:dyDescent="0.25">
      <c r="B161" s="9">
        <f>+IF(MAX(B$7:B160)=$F$2,"",B160+1)</f>
        <v>154</v>
      </c>
      <c r="C161" s="10">
        <f t="shared" si="11"/>
        <v>0</v>
      </c>
      <c r="D161" s="11">
        <f t="shared" si="8"/>
        <v>0</v>
      </c>
      <c r="E161" s="12">
        <f t="shared" si="9"/>
        <v>0</v>
      </c>
      <c r="F161" s="13">
        <f t="shared" si="10"/>
        <v>0</v>
      </c>
    </row>
    <row r="162" spans="2:6" s="16" customFormat="1" x14ac:dyDescent="0.25">
      <c r="B162" s="9">
        <f>+IF(MAX(B$7:B161)=$F$2,"",B161+1)</f>
        <v>155</v>
      </c>
      <c r="C162" s="10">
        <f t="shared" si="11"/>
        <v>0</v>
      </c>
      <c r="D162" s="11">
        <f t="shared" si="8"/>
        <v>0</v>
      </c>
      <c r="E162" s="12">
        <f t="shared" si="9"/>
        <v>0</v>
      </c>
      <c r="F162" s="13">
        <f t="shared" si="10"/>
        <v>0</v>
      </c>
    </row>
    <row r="163" spans="2:6" s="16" customFormat="1" x14ac:dyDescent="0.25">
      <c r="B163" s="9">
        <f>+IF(MAX(B$7:B162)=$F$2,"",B162+1)</f>
        <v>156</v>
      </c>
      <c r="C163" s="10">
        <f t="shared" si="11"/>
        <v>0</v>
      </c>
      <c r="D163" s="11">
        <f t="shared" si="8"/>
        <v>0</v>
      </c>
      <c r="E163" s="12">
        <f t="shared" si="9"/>
        <v>0</v>
      </c>
      <c r="F163" s="13">
        <f t="shared" si="10"/>
        <v>0</v>
      </c>
    </row>
    <row r="164" spans="2:6" s="16" customFormat="1" x14ac:dyDescent="0.25">
      <c r="B164" s="9">
        <f>+IF(MAX(B$7:B163)=$F$2,"",B163+1)</f>
        <v>157</v>
      </c>
      <c r="C164" s="10">
        <f t="shared" si="11"/>
        <v>0</v>
      </c>
      <c r="D164" s="11">
        <f t="shared" si="8"/>
        <v>0</v>
      </c>
      <c r="E164" s="12">
        <f t="shared" si="9"/>
        <v>0</v>
      </c>
      <c r="F164" s="13">
        <f t="shared" si="10"/>
        <v>0</v>
      </c>
    </row>
    <row r="165" spans="2:6" s="16" customFormat="1" x14ac:dyDescent="0.25">
      <c r="B165" s="9">
        <f>+IF(MAX(B$7:B164)=$F$2,"",B164+1)</f>
        <v>158</v>
      </c>
      <c r="C165" s="10">
        <f t="shared" si="11"/>
        <v>0</v>
      </c>
      <c r="D165" s="11">
        <f t="shared" si="8"/>
        <v>0</v>
      </c>
      <c r="E165" s="12">
        <f t="shared" si="9"/>
        <v>0</v>
      </c>
      <c r="F165" s="13">
        <f t="shared" si="10"/>
        <v>0</v>
      </c>
    </row>
    <row r="166" spans="2:6" s="16" customFormat="1" x14ac:dyDescent="0.25">
      <c r="B166" s="9">
        <f>+IF(MAX(B$7:B165)=$F$2,"",B165+1)</f>
        <v>159</v>
      </c>
      <c r="C166" s="10">
        <f t="shared" si="11"/>
        <v>0</v>
      </c>
      <c r="D166" s="11">
        <f t="shared" si="8"/>
        <v>0</v>
      </c>
      <c r="E166" s="12">
        <f t="shared" si="9"/>
        <v>0</v>
      </c>
      <c r="F166" s="13">
        <f t="shared" si="10"/>
        <v>0</v>
      </c>
    </row>
    <row r="167" spans="2:6" s="16" customFormat="1" x14ac:dyDescent="0.25">
      <c r="B167" s="9">
        <f>+IF(MAX(B$7:B166)=$F$2,"",B166+1)</f>
        <v>160</v>
      </c>
      <c r="C167" s="10">
        <f t="shared" si="11"/>
        <v>0</v>
      </c>
      <c r="D167" s="11">
        <f t="shared" si="8"/>
        <v>0</v>
      </c>
      <c r="E167" s="12">
        <f t="shared" si="9"/>
        <v>0</v>
      </c>
      <c r="F167" s="13">
        <f t="shared" si="10"/>
        <v>0</v>
      </c>
    </row>
    <row r="168" spans="2:6" s="16" customFormat="1" x14ac:dyDescent="0.25">
      <c r="B168" s="9">
        <f>+IF(MAX(B$7:B167)=$F$2,"",B167+1)</f>
        <v>161</v>
      </c>
      <c r="C168" s="10">
        <f t="shared" si="11"/>
        <v>0</v>
      </c>
      <c r="D168" s="11">
        <f t="shared" si="8"/>
        <v>0</v>
      </c>
      <c r="E168" s="12">
        <f t="shared" si="9"/>
        <v>0</v>
      </c>
      <c r="F168" s="13">
        <f t="shared" si="10"/>
        <v>0</v>
      </c>
    </row>
    <row r="169" spans="2:6" s="16" customFormat="1" x14ac:dyDescent="0.25">
      <c r="B169" s="9">
        <f>+IF(MAX(B$7:B168)=$F$2,"",B168+1)</f>
        <v>162</v>
      </c>
      <c r="C169" s="10">
        <f t="shared" si="11"/>
        <v>0</v>
      </c>
      <c r="D169" s="11">
        <f t="shared" si="8"/>
        <v>0</v>
      </c>
      <c r="E169" s="12">
        <f t="shared" si="9"/>
        <v>0</v>
      </c>
      <c r="F169" s="13">
        <f t="shared" si="10"/>
        <v>0</v>
      </c>
    </row>
    <row r="170" spans="2:6" s="16" customFormat="1" x14ac:dyDescent="0.25">
      <c r="B170" s="9">
        <f>+IF(MAX(B$7:B169)=$F$2,"",B169+1)</f>
        <v>163</v>
      </c>
      <c r="C170" s="10">
        <f t="shared" si="11"/>
        <v>0</v>
      </c>
      <c r="D170" s="11">
        <f t="shared" si="8"/>
        <v>0</v>
      </c>
      <c r="E170" s="12">
        <f t="shared" si="9"/>
        <v>0</v>
      </c>
      <c r="F170" s="13">
        <f t="shared" si="10"/>
        <v>0</v>
      </c>
    </row>
    <row r="171" spans="2:6" s="16" customFormat="1" x14ac:dyDescent="0.25">
      <c r="B171" s="9">
        <f>+IF(MAX(B$7:B170)=$F$2,"",B170+1)</f>
        <v>164</v>
      </c>
      <c r="C171" s="10">
        <f t="shared" si="11"/>
        <v>0</v>
      </c>
      <c r="D171" s="11">
        <f t="shared" si="8"/>
        <v>0</v>
      </c>
      <c r="E171" s="12">
        <f t="shared" si="9"/>
        <v>0</v>
      </c>
      <c r="F171" s="13">
        <f t="shared" si="10"/>
        <v>0</v>
      </c>
    </row>
    <row r="172" spans="2:6" s="16" customFormat="1" x14ac:dyDescent="0.25">
      <c r="B172" s="9">
        <f>+IF(MAX(B$7:B171)=$F$2,"",B171+1)</f>
        <v>165</v>
      </c>
      <c r="C172" s="10">
        <f t="shared" si="11"/>
        <v>0</v>
      </c>
      <c r="D172" s="11">
        <f t="shared" si="8"/>
        <v>0</v>
      </c>
      <c r="E172" s="12">
        <f t="shared" si="9"/>
        <v>0</v>
      </c>
      <c r="F172" s="13">
        <f t="shared" si="10"/>
        <v>0</v>
      </c>
    </row>
    <row r="173" spans="2:6" s="16" customFormat="1" x14ac:dyDescent="0.25">
      <c r="B173" s="9">
        <f>+IF(MAX(B$7:B172)=$F$2,"",B172+1)</f>
        <v>166</v>
      </c>
      <c r="C173" s="10">
        <f t="shared" si="11"/>
        <v>0</v>
      </c>
      <c r="D173" s="11">
        <f t="shared" si="8"/>
        <v>0</v>
      </c>
      <c r="E173" s="12">
        <f t="shared" si="9"/>
        <v>0</v>
      </c>
      <c r="F173" s="13">
        <f t="shared" si="10"/>
        <v>0</v>
      </c>
    </row>
    <row r="174" spans="2:6" s="16" customFormat="1" x14ac:dyDescent="0.25">
      <c r="B174" s="9">
        <f>+IF(MAX(B$7:B173)=$F$2,"",B173+1)</f>
        <v>167</v>
      </c>
      <c r="C174" s="10">
        <f t="shared" si="11"/>
        <v>0</v>
      </c>
      <c r="D174" s="11">
        <f t="shared" si="8"/>
        <v>0</v>
      </c>
      <c r="E174" s="12">
        <f t="shared" si="9"/>
        <v>0</v>
      </c>
      <c r="F174" s="13">
        <f t="shared" si="10"/>
        <v>0</v>
      </c>
    </row>
    <row r="175" spans="2:6" s="16" customFormat="1" x14ac:dyDescent="0.25">
      <c r="B175" s="9">
        <f>+IF(MAX(B$7:B174)=$F$2,"",B174+1)</f>
        <v>168</v>
      </c>
      <c r="C175" s="10">
        <f t="shared" si="11"/>
        <v>0</v>
      </c>
      <c r="D175" s="11">
        <f t="shared" si="8"/>
        <v>0</v>
      </c>
      <c r="E175" s="12">
        <f t="shared" si="9"/>
        <v>0</v>
      </c>
      <c r="F175" s="13">
        <f t="shared" si="10"/>
        <v>0</v>
      </c>
    </row>
    <row r="176" spans="2:6" s="16" customFormat="1" x14ac:dyDescent="0.25">
      <c r="B176" s="9">
        <f>+IF(MAX(B$7:B175)=$F$2,"",B175+1)</f>
        <v>169</v>
      </c>
      <c r="C176" s="10">
        <f t="shared" si="11"/>
        <v>0</v>
      </c>
      <c r="D176" s="11">
        <f t="shared" ref="D176:D239" si="12">+IF(B176="","",IF(B176&gt;$F$2,0,IF(B176=$F$2,C175,IF($E$609="francese",F176-E176,$C$7/$F$2))))</f>
        <v>0</v>
      </c>
      <c r="E176" s="12">
        <f t="shared" ref="E176:E239" si="13">+IF(B176="","",ROUND(C175*$D$4/$D$3,2))</f>
        <v>0</v>
      </c>
      <c r="F176" s="13">
        <f t="shared" ref="F176:F239" si="14">IF(B176="","",IF(B176&gt;$F$2,0,IF($E$609="francese",-PMT($D$4/$D$3,$F$2,$C$7,0,0),D176+E176)))</f>
        <v>0</v>
      </c>
    </row>
    <row r="177" spans="2:6" s="16" customFormat="1" x14ac:dyDescent="0.25">
      <c r="B177" s="9">
        <f>+IF(MAX(B$7:B176)=$F$2,"",B176+1)</f>
        <v>170</v>
      </c>
      <c r="C177" s="10">
        <f t="shared" ref="C177:C240" si="15">+IF(B177="","",C176-D177)</f>
        <v>0</v>
      </c>
      <c r="D177" s="11">
        <f t="shared" si="12"/>
        <v>0</v>
      </c>
      <c r="E177" s="12">
        <f t="shared" si="13"/>
        <v>0</v>
      </c>
      <c r="F177" s="13">
        <f t="shared" si="14"/>
        <v>0</v>
      </c>
    </row>
    <row r="178" spans="2:6" s="16" customFormat="1" x14ac:dyDescent="0.25">
      <c r="B178" s="9">
        <f>+IF(MAX(B$7:B177)=$F$2,"",B177+1)</f>
        <v>171</v>
      </c>
      <c r="C178" s="10">
        <f t="shared" si="15"/>
        <v>0</v>
      </c>
      <c r="D178" s="11">
        <f t="shared" si="12"/>
        <v>0</v>
      </c>
      <c r="E178" s="12">
        <f t="shared" si="13"/>
        <v>0</v>
      </c>
      <c r="F178" s="13">
        <f t="shared" si="14"/>
        <v>0</v>
      </c>
    </row>
    <row r="179" spans="2:6" s="16" customFormat="1" x14ac:dyDescent="0.25">
      <c r="B179" s="9">
        <f>+IF(MAX(B$7:B178)=$F$2,"",B178+1)</f>
        <v>172</v>
      </c>
      <c r="C179" s="10">
        <f t="shared" si="15"/>
        <v>0</v>
      </c>
      <c r="D179" s="11">
        <f t="shared" si="12"/>
        <v>0</v>
      </c>
      <c r="E179" s="12">
        <f t="shared" si="13"/>
        <v>0</v>
      </c>
      <c r="F179" s="13">
        <f t="shared" si="14"/>
        <v>0</v>
      </c>
    </row>
    <row r="180" spans="2:6" s="16" customFormat="1" x14ac:dyDescent="0.25">
      <c r="B180" s="9">
        <f>+IF(MAX(B$7:B179)=$F$2,"",B179+1)</f>
        <v>173</v>
      </c>
      <c r="C180" s="10">
        <f t="shared" si="15"/>
        <v>0</v>
      </c>
      <c r="D180" s="11">
        <f t="shared" si="12"/>
        <v>0</v>
      </c>
      <c r="E180" s="12">
        <f t="shared" si="13"/>
        <v>0</v>
      </c>
      <c r="F180" s="13">
        <f t="shared" si="14"/>
        <v>0</v>
      </c>
    </row>
    <row r="181" spans="2:6" s="16" customFormat="1" x14ac:dyDescent="0.25">
      <c r="B181" s="9">
        <f>+IF(MAX(B$7:B180)=$F$2,"",B180+1)</f>
        <v>174</v>
      </c>
      <c r="C181" s="10">
        <f t="shared" si="15"/>
        <v>0</v>
      </c>
      <c r="D181" s="11">
        <f t="shared" si="12"/>
        <v>0</v>
      </c>
      <c r="E181" s="12">
        <f t="shared" si="13"/>
        <v>0</v>
      </c>
      <c r="F181" s="13">
        <f t="shared" si="14"/>
        <v>0</v>
      </c>
    </row>
    <row r="182" spans="2:6" s="16" customFormat="1" x14ac:dyDescent="0.25">
      <c r="B182" s="9">
        <f>+IF(MAX(B$7:B181)=$F$2,"",B181+1)</f>
        <v>175</v>
      </c>
      <c r="C182" s="10">
        <f t="shared" si="15"/>
        <v>0</v>
      </c>
      <c r="D182" s="11">
        <f t="shared" si="12"/>
        <v>0</v>
      </c>
      <c r="E182" s="12">
        <f t="shared" si="13"/>
        <v>0</v>
      </c>
      <c r="F182" s="13">
        <f t="shared" si="14"/>
        <v>0</v>
      </c>
    </row>
    <row r="183" spans="2:6" s="16" customFormat="1" x14ac:dyDescent="0.25">
      <c r="B183" s="9">
        <f>+IF(MAX(B$7:B182)=$F$2,"",B182+1)</f>
        <v>176</v>
      </c>
      <c r="C183" s="10">
        <f t="shared" si="15"/>
        <v>0</v>
      </c>
      <c r="D183" s="11">
        <f t="shared" si="12"/>
        <v>0</v>
      </c>
      <c r="E183" s="12">
        <f t="shared" si="13"/>
        <v>0</v>
      </c>
      <c r="F183" s="13">
        <f t="shared" si="14"/>
        <v>0</v>
      </c>
    </row>
    <row r="184" spans="2:6" s="16" customFormat="1" x14ac:dyDescent="0.25">
      <c r="B184" s="9">
        <f>+IF(MAX(B$7:B183)=$F$2,"",B183+1)</f>
        <v>177</v>
      </c>
      <c r="C184" s="10">
        <f t="shared" si="15"/>
        <v>0</v>
      </c>
      <c r="D184" s="11">
        <f t="shared" si="12"/>
        <v>0</v>
      </c>
      <c r="E184" s="12">
        <f t="shared" si="13"/>
        <v>0</v>
      </c>
      <c r="F184" s="13">
        <f t="shared" si="14"/>
        <v>0</v>
      </c>
    </row>
    <row r="185" spans="2:6" s="16" customFormat="1" x14ac:dyDescent="0.25">
      <c r="B185" s="9">
        <f>+IF(MAX(B$7:B184)=$F$2,"",B184+1)</f>
        <v>178</v>
      </c>
      <c r="C185" s="10">
        <f t="shared" si="15"/>
        <v>0</v>
      </c>
      <c r="D185" s="11">
        <f t="shared" si="12"/>
        <v>0</v>
      </c>
      <c r="E185" s="12">
        <f t="shared" si="13"/>
        <v>0</v>
      </c>
      <c r="F185" s="13">
        <f t="shared" si="14"/>
        <v>0</v>
      </c>
    </row>
    <row r="186" spans="2:6" s="16" customFormat="1" x14ac:dyDescent="0.25">
      <c r="B186" s="9">
        <f>+IF(MAX(B$7:B185)=$F$2,"",B185+1)</f>
        <v>179</v>
      </c>
      <c r="C186" s="10">
        <f t="shared" si="15"/>
        <v>0</v>
      </c>
      <c r="D186" s="11">
        <f t="shared" si="12"/>
        <v>0</v>
      </c>
      <c r="E186" s="12">
        <f t="shared" si="13"/>
        <v>0</v>
      </c>
      <c r="F186" s="13">
        <f t="shared" si="14"/>
        <v>0</v>
      </c>
    </row>
    <row r="187" spans="2:6" s="16" customFormat="1" x14ac:dyDescent="0.25">
      <c r="B187" s="9">
        <f>+IF(MAX(B$7:B186)=$F$2,"",B186+1)</f>
        <v>180</v>
      </c>
      <c r="C187" s="10">
        <f t="shared" si="15"/>
        <v>0</v>
      </c>
      <c r="D187" s="11">
        <f t="shared" si="12"/>
        <v>0</v>
      </c>
      <c r="E187" s="12">
        <f t="shared" si="13"/>
        <v>0</v>
      </c>
      <c r="F187" s="13">
        <f t="shared" si="14"/>
        <v>0</v>
      </c>
    </row>
    <row r="188" spans="2:6" s="16" customFormat="1" x14ac:dyDescent="0.25">
      <c r="B188" s="9">
        <f>+IF(MAX(B$7:B187)=$F$2,"",B187+1)</f>
        <v>181</v>
      </c>
      <c r="C188" s="10">
        <f t="shared" si="15"/>
        <v>0</v>
      </c>
      <c r="D188" s="11">
        <f t="shared" si="12"/>
        <v>0</v>
      </c>
      <c r="E188" s="12">
        <f t="shared" si="13"/>
        <v>0</v>
      </c>
      <c r="F188" s="13">
        <f t="shared" si="14"/>
        <v>0</v>
      </c>
    </row>
    <row r="189" spans="2:6" s="16" customFormat="1" x14ac:dyDescent="0.25">
      <c r="B189" s="9">
        <f>+IF(MAX(B$7:B188)=$F$2,"",B188+1)</f>
        <v>182</v>
      </c>
      <c r="C189" s="10">
        <f t="shared" si="15"/>
        <v>0</v>
      </c>
      <c r="D189" s="11">
        <f t="shared" si="12"/>
        <v>0</v>
      </c>
      <c r="E189" s="12">
        <f t="shared" si="13"/>
        <v>0</v>
      </c>
      <c r="F189" s="13">
        <f t="shared" si="14"/>
        <v>0</v>
      </c>
    </row>
    <row r="190" spans="2:6" s="16" customFormat="1" x14ac:dyDescent="0.25">
      <c r="B190" s="9">
        <f>+IF(MAX(B$7:B189)=$F$2,"",B189+1)</f>
        <v>183</v>
      </c>
      <c r="C190" s="10">
        <f t="shared" si="15"/>
        <v>0</v>
      </c>
      <c r="D190" s="11">
        <f t="shared" si="12"/>
        <v>0</v>
      </c>
      <c r="E190" s="12">
        <f t="shared" si="13"/>
        <v>0</v>
      </c>
      <c r="F190" s="13">
        <f t="shared" si="14"/>
        <v>0</v>
      </c>
    </row>
    <row r="191" spans="2:6" s="16" customFormat="1" x14ac:dyDescent="0.25">
      <c r="B191" s="9">
        <f>+IF(MAX(B$7:B190)=$F$2,"",B190+1)</f>
        <v>184</v>
      </c>
      <c r="C191" s="10">
        <f t="shared" si="15"/>
        <v>0</v>
      </c>
      <c r="D191" s="11">
        <f t="shared" si="12"/>
        <v>0</v>
      </c>
      <c r="E191" s="12">
        <f t="shared" si="13"/>
        <v>0</v>
      </c>
      <c r="F191" s="13">
        <f t="shared" si="14"/>
        <v>0</v>
      </c>
    </row>
    <row r="192" spans="2:6" s="16" customFormat="1" x14ac:dyDescent="0.25">
      <c r="B192" s="9">
        <f>+IF(MAX(B$7:B191)=$F$2,"",B191+1)</f>
        <v>185</v>
      </c>
      <c r="C192" s="10">
        <f t="shared" si="15"/>
        <v>0</v>
      </c>
      <c r="D192" s="11">
        <f t="shared" si="12"/>
        <v>0</v>
      </c>
      <c r="E192" s="12">
        <f t="shared" si="13"/>
        <v>0</v>
      </c>
      <c r="F192" s="13">
        <f t="shared" si="14"/>
        <v>0</v>
      </c>
    </row>
    <row r="193" spans="2:6" s="16" customFormat="1" x14ac:dyDescent="0.25">
      <c r="B193" s="9">
        <f>+IF(MAX(B$7:B192)=$F$2,"",B192+1)</f>
        <v>186</v>
      </c>
      <c r="C193" s="10">
        <f t="shared" si="15"/>
        <v>0</v>
      </c>
      <c r="D193" s="11">
        <f t="shared" si="12"/>
        <v>0</v>
      </c>
      <c r="E193" s="12">
        <f t="shared" si="13"/>
        <v>0</v>
      </c>
      <c r="F193" s="13">
        <f t="shared" si="14"/>
        <v>0</v>
      </c>
    </row>
    <row r="194" spans="2:6" s="16" customFormat="1" x14ac:dyDescent="0.25">
      <c r="B194" s="9">
        <f>+IF(MAX(B$7:B193)=$F$2,"",B193+1)</f>
        <v>187</v>
      </c>
      <c r="C194" s="10">
        <f t="shared" si="15"/>
        <v>0</v>
      </c>
      <c r="D194" s="11">
        <f t="shared" si="12"/>
        <v>0</v>
      </c>
      <c r="E194" s="12">
        <f t="shared" si="13"/>
        <v>0</v>
      </c>
      <c r="F194" s="13">
        <f t="shared" si="14"/>
        <v>0</v>
      </c>
    </row>
    <row r="195" spans="2:6" s="16" customFormat="1" x14ac:dyDescent="0.25">
      <c r="B195" s="9">
        <f>+IF(MAX(B$7:B194)=$F$2,"",B194+1)</f>
        <v>188</v>
      </c>
      <c r="C195" s="10">
        <f t="shared" si="15"/>
        <v>0</v>
      </c>
      <c r="D195" s="11">
        <f t="shared" si="12"/>
        <v>0</v>
      </c>
      <c r="E195" s="12">
        <f t="shared" si="13"/>
        <v>0</v>
      </c>
      <c r="F195" s="13">
        <f t="shared" si="14"/>
        <v>0</v>
      </c>
    </row>
    <row r="196" spans="2:6" s="16" customFormat="1" x14ac:dyDescent="0.25">
      <c r="B196" s="9">
        <f>+IF(MAX(B$7:B195)=$F$2,"",B195+1)</f>
        <v>189</v>
      </c>
      <c r="C196" s="10">
        <f t="shared" si="15"/>
        <v>0</v>
      </c>
      <c r="D196" s="11">
        <f t="shared" si="12"/>
        <v>0</v>
      </c>
      <c r="E196" s="12">
        <f t="shared" si="13"/>
        <v>0</v>
      </c>
      <c r="F196" s="13">
        <f t="shared" si="14"/>
        <v>0</v>
      </c>
    </row>
    <row r="197" spans="2:6" s="16" customFormat="1" x14ac:dyDescent="0.25">
      <c r="B197" s="9">
        <f>+IF(MAX(B$7:B196)=$F$2,"",B196+1)</f>
        <v>190</v>
      </c>
      <c r="C197" s="10">
        <f t="shared" si="15"/>
        <v>0</v>
      </c>
      <c r="D197" s="11">
        <f t="shared" si="12"/>
        <v>0</v>
      </c>
      <c r="E197" s="12">
        <f t="shared" si="13"/>
        <v>0</v>
      </c>
      <c r="F197" s="13">
        <f t="shared" si="14"/>
        <v>0</v>
      </c>
    </row>
    <row r="198" spans="2:6" s="16" customFormat="1" x14ac:dyDescent="0.25">
      <c r="B198" s="9">
        <f>+IF(MAX(B$7:B197)=$F$2,"",B197+1)</f>
        <v>191</v>
      </c>
      <c r="C198" s="10">
        <f t="shared" si="15"/>
        <v>0</v>
      </c>
      <c r="D198" s="11">
        <f t="shared" si="12"/>
        <v>0</v>
      </c>
      <c r="E198" s="12">
        <f t="shared" si="13"/>
        <v>0</v>
      </c>
      <c r="F198" s="13">
        <f t="shared" si="14"/>
        <v>0</v>
      </c>
    </row>
    <row r="199" spans="2:6" s="16" customFormat="1" x14ac:dyDescent="0.25">
      <c r="B199" s="9">
        <f>+IF(MAX(B$7:B198)=$F$2,"",B198+1)</f>
        <v>192</v>
      </c>
      <c r="C199" s="10">
        <f t="shared" si="15"/>
        <v>0</v>
      </c>
      <c r="D199" s="11">
        <f t="shared" si="12"/>
        <v>0</v>
      </c>
      <c r="E199" s="12">
        <f t="shared" si="13"/>
        <v>0</v>
      </c>
      <c r="F199" s="13">
        <f t="shared" si="14"/>
        <v>0</v>
      </c>
    </row>
    <row r="200" spans="2:6" s="16" customFormat="1" x14ac:dyDescent="0.25">
      <c r="B200" s="9">
        <f>+IF(MAX(B$7:B199)=$F$2,"",B199+1)</f>
        <v>193</v>
      </c>
      <c r="C200" s="10">
        <f t="shared" si="15"/>
        <v>0</v>
      </c>
      <c r="D200" s="11">
        <f t="shared" si="12"/>
        <v>0</v>
      </c>
      <c r="E200" s="12">
        <f t="shared" si="13"/>
        <v>0</v>
      </c>
      <c r="F200" s="13">
        <f t="shared" si="14"/>
        <v>0</v>
      </c>
    </row>
    <row r="201" spans="2:6" s="16" customFormat="1" x14ac:dyDescent="0.25">
      <c r="B201" s="9">
        <f>+IF(MAX(B$7:B200)=$F$2,"",B200+1)</f>
        <v>194</v>
      </c>
      <c r="C201" s="10">
        <f t="shared" si="15"/>
        <v>0</v>
      </c>
      <c r="D201" s="11">
        <f t="shared" si="12"/>
        <v>0</v>
      </c>
      <c r="E201" s="12">
        <f t="shared" si="13"/>
        <v>0</v>
      </c>
      <c r="F201" s="13">
        <f t="shared" si="14"/>
        <v>0</v>
      </c>
    </row>
    <row r="202" spans="2:6" s="16" customFormat="1" x14ac:dyDescent="0.25">
      <c r="B202" s="9">
        <f>+IF(MAX(B$7:B201)=$F$2,"",B201+1)</f>
        <v>195</v>
      </c>
      <c r="C202" s="10">
        <f t="shared" si="15"/>
        <v>0</v>
      </c>
      <c r="D202" s="11">
        <f t="shared" si="12"/>
        <v>0</v>
      </c>
      <c r="E202" s="12">
        <f t="shared" si="13"/>
        <v>0</v>
      </c>
      <c r="F202" s="13">
        <f t="shared" si="14"/>
        <v>0</v>
      </c>
    </row>
    <row r="203" spans="2:6" s="16" customFormat="1" x14ac:dyDescent="0.25">
      <c r="B203" s="9">
        <f>+IF(MAX(B$7:B202)=$F$2,"",B202+1)</f>
        <v>196</v>
      </c>
      <c r="C203" s="10">
        <f t="shared" si="15"/>
        <v>0</v>
      </c>
      <c r="D203" s="11">
        <f t="shared" si="12"/>
        <v>0</v>
      </c>
      <c r="E203" s="12">
        <f t="shared" si="13"/>
        <v>0</v>
      </c>
      <c r="F203" s="13">
        <f t="shared" si="14"/>
        <v>0</v>
      </c>
    </row>
    <row r="204" spans="2:6" s="16" customFormat="1" x14ac:dyDescent="0.25">
      <c r="B204" s="9">
        <f>+IF(MAX(B$7:B203)=$F$2,"",B203+1)</f>
        <v>197</v>
      </c>
      <c r="C204" s="10">
        <f t="shared" si="15"/>
        <v>0</v>
      </c>
      <c r="D204" s="11">
        <f t="shared" si="12"/>
        <v>0</v>
      </c>
      <c r="E204" s="12">
        <f t="shared" si="13"/>
        <v>0</v>
      </c>
      <c r="F204" s="13">
        <f t="shared" si="14"/>
        <v>0</v>
      </c>
    </row>
    <row r="205" spans="2:6" s="16" customFormat="1" x14ac:dyDescent="0.25">
      <c r="B205" s="9">
        <f>+IF(MAX(B$7:B204)=$F$2,"",B204+1)</f>
        <v>198</v>
      </c>
      <c r="C205" s="10">
        <f t="shared" si="15"/>
        <v>0</v>
      </c>
      <c r="D205" s="11">
        <f t="shared" si="12"/>
        <v>0</v>
      </c>
      <c r="E205" s="12">
        <f t="shared" si="13"/>
        <v>0</v>
      </c>
      <c r="F205" s="13">
        <f t="shared" si="14"/>
        <v>0</v>
      </c>
    </row>
    <row r="206" spans="2:6" s="16" customFormat="1" x14ac:dyDescent="0.25">
      <c r="B206" s="9">
        <f>+IF(MAX(B$7:B205)=$F$2,"",B205+1)</f>
        <v>199</v>
      </c>
      <c r="C206" s="10">
        <f t="shared" si="15"/>
        <v>0</v>
      </c>
      <c r="D206" s="11">
        <f t="shared" si="12"/>
        <v>0</v>
      </c>
      <c r="E206" s="12">
        <f t="shared" si="13"/>
        <v>0</v>
      </c>
      <c r="F206" s="13">
        <f t="shared" si="14"/>
        <v>0</v>
      </c>
    </row>
    <row r="207" spans="2:6" s="16" customFormat="1" x14ac:dyDescent="0.25">
      <c r="B207" s="9">
        <f>+IF(MAX(B$7:B206)=$F$2,"",B206+1)</f>
        <v>200</v>
      </c>
      <c r="C207" s="10">
        <f t="shared" si="15"/>
        <v>0</v>
      </c>
      <c r="D207" s="11">
        <f t="shared" si="12"/>
        <v>0</v>
      </c>
      <c r="E207" s="12">
        <f t="shared" si="13"/>
        <v>0</v>
      </c>
      <c r="F207" s="13">
        <f t="shared" si="14"/>
        <v>0</v>
      </c>
    </row>
    <row r="208" spans="2:6" s="16" customFormat="1" x14ac:dyDescent="0.25">
      <c r="B208" s="9">
        <f>+IF(MAX(B$7:B207)=$F$2,"",B207+1)</f>
        <v>201</v>
      </c>
      <c r="C208" s="10">
        <f t="shared" si="15"/>
        <v>0</v>
      </c>
      <c r="D208" s="11">
        <f t="shared" si="12"/>
        <v>0</v>
      </c>
      <c r="E208" s="12">
        <f t="shared" si="13"/>
        <v>0</v>
      </c>
      <c r="F208" s="13">
        <f t="shared" si="14"/>
        <v>0</v>
      </c>
    </row>
    <row r="209" spans="2:6" s="16" customFormat="1" x14ac:dyDescent="0.25">
      <c r="B209" s="9">
        <f>+IF(MAX(B$7:B208)=$F$2,"",B208+1)</f>
        <v>202</v>
      </c>
      <c r="C209" s="10">
        <f t="shared" si="15"/>
        <v>0</v>
      </c>
      <c r="D209" s="11">
        <f t="shared" si="12"/>
        <v>0</v>
      </c>
      <c r="E209" s="12">
        <f t="shared" si="13"/>
        <v>0</v>
      </c>
      <c r="F209" s="13">
        <f t="shared" si="14"/>
        <v>0</v>
      </c>
    </row>
    <row r="210" spans="2:6" s="16" customFormat="1" x14ac:dyDescent="0.25">
      <c r="B210" s="9">
        <f>+IF(MAX(B$7:B209)=$F$2,"",B209+1)</f>
        <v>203</v>
      </c>
      <c r="C210" s="10">
        <f t="shared" si="15"/>
        <v>0</v>
      </c>
      <c r="D210" s="11">
        <f t="shared" si="12"/>
        <v>0</v>
      </c>
      <c r="E210" s="12">
        <f t="shared" si="13"/>
        <v>0</v>
      </c>
      <c r="F210" s="13">
        <f t="shared" si="14"/>
        <v>0</v>
      </c>
    </row>
    <row r="211" spans="2:6" s="16" customFormat="1" x14ac:dyDescent="0.25">
      <c r="B211" s="9">
        <f>+IF(MAX(B$7:B210)=$F$2,"",B210+1)</f>
        <v>204</v>
      </c>
      <c r="C211" s="10">
        <f t="shared" si="15"/>
        <v>0</v>
      </c>
      <c r="D211" s="11">
        <f t="shared" si="12"/>
        <v>0</v>
      </c>
      <c r="E211" s="12">
        <f t="shared" si="13"/>
        <v>0</v>
      </c>
      <c r="F211" s="13">
        <f t="shared" si="14"/>
        <v>0</v>
      </c>
    </row>
    <row r="212" spans="2:6" s="16" customFormat="1" x14ac:dyDescent="0.25">
      <c r="B212" s="9">
        <f>+IF(MAX(B$7:B211)=$F$2,"",B211+1)</f>
        <v>205</v>
      </c>
      <c r="C212" s="10">
        <f t="shared" si="15"/>
        <v>0</v>
      </c>
      <c r="D212" s="11">
        <f t="shared" si="12"/>
        <v>0</v>
      </c>
      <c r="E212" s="12">
        <f t="shared" si="13"/>
        <v>0</v>
      </c>
      <c r="F212" s="13">
        <f t="shared" si="14"/>
        <v>0</v>
      </c>
    </row>
    <row r="213" spans="2:6" s="16" customFormat="1" x14ac:dyDescent="0.25">
      <c r="B213" s="9">
        <f>+IF(MAX(B$7:B212)=$F$2,"",B212+1)</f>
        <v>206</v>
      </c>
      <c r="C213" s="10">
        <f t="shared" si="15"/>
        <v>0</v>
      </c>
      <c r="D213" s="11">
        <f t="shared" si="12"/>
        <v>0</v>
      </c>
      <c r="E213" s="12">
        <f t="shared" si="13"/>
        <v>0</v>
      </c>
      <c r="F213" s="13">
        <f t="shared" si="14"/>
        <v>0</v>
      </c>
    </row>
    <row r="214" spans="2:6" s="16" customFormat="1" x14ac:dyDescent="0.25">
      <c r="B214" s="9">
        <f>+IF(MAX(B$7:B213)=$F$2,"",B213+1)</f>
        <v>207</v>
      </c>
      <c r="C214" s="10">
        <f t="shared" si="15"/>
        <v>0</v>
      </c>
      <c r="D214" s="11">
        <f t="shared" si="12"/>
        <v>0</v>
      </c>
      <c r="E214" s="12">
        <f t="shared" si="13"/>
        <v>0</v>
      </c>
      <c r="F214" s="13">
        <f t="shared" si="14"/>
        <v>0</v>
      </c>
    </row>
    <row r="215" spans="2:6" s="16" customFormat="1" x14ac:dyDescent="0.25">
      <c r="B215" s="9">
        <f>+IF(MAX(B$7:B214)=$F$2,"",B214+1)</f>
        <v>208</v>
      </c>
      <c r="C215" s="10">
        <f t="shared" si="15"/>
        <v>0</v>
      </c>
      <c r="D215" s="11">
        <f t="shared" si="12"/>
        <v>0</v>
      </c>
      <c r="E215" s="12">
        <f t="shared" si="13"/>
        <v>0</v>
      </c>
      <c r="F215" s="13">
        <f t="shared" si="14"/>
        <v>0</v>
      </c>
    </row>
    <row r="216" spans="2:6" s="16" customFormat="1" x14ac:dyDescent="0.25">
      <c r="B216" s="9">
        <f>+IF(MAX(B$7:B215)=$F$2,"",B215+1)</f>
        <v>209</v>
      </c>
      <c r="C216" s="10">
        <f t="shared" si="15"/>
        <v>0</v>
      </c>
      <c r="D216" s="11">
        <f t="shared" si="12"/>
        <v>0</v>
      </c>
      <c r="E216" s="12">
        <f t="shared" si="13"/>
        <v>0</v>
      </c>
      <c r="F216" s="13">
        <f t="shared" si="14"/>
        <v>0</v>
      </c>
    </row>
    <row r="217" spans="2:6" s="16" customFormat="1" x14ac:dyDescent="0.25">
      <c r="B217" s="9">
        <f>+IF(MAX(B$7:B216)=$F$2,"",B216+1)</f>
        <v>210</v>
      </c>
      <c r="C217" s="10">
        <f t="shared" si="15"/>
        <v>0</v>
      </c>
      <c r="D217" s="11">
        <f t="shared" si="12"/>
        <v>0</v>
      </c>
      <c r="E217" s="12">
        <f t="shared" si="13"/>
        <v>0</v>
      </c>
      <c r="F217" s="13">
        <f t="shared" si="14"/>
        <v>0</v>
      </c>
    </row>
    <row r="218" spans="2:6" s="16" customFormat="1" x14ac:dyDescent="0.25">
      <c r="B218" s="9">
        <f>+IF(MAX(B$7:B217)=$F$2,"",B217+1)</f>
        <v>211</v>
      </c>
      <c r="C218" s="10">
        <f t="shared" si="15"/>
        <v>0</v>
      </c>
      <c r="D218" s="11">
        <f t="shared" si="12"/>
        <v>0</v>
      </c>
      <c r="E218" s="12">
        <f t="shared" si="13"/>
        <v>0</v>
      </c>
      <c r="F218" s="13">
        <f t="shared" si="14"/>
        <v>0</v>
      </c>
    </row>
    <row r="219" spans="2:6" s="16" customFormat="1" x14ac:dyDescent="0.25">
      <c r="B219" s="9">
        <f>+IF(MAX(B$7:B218)=$F$2,"",B218+1)</f>
        <v>212</v>
      </c>
      <c r="C219" s="10">
        <f t="shared" si="15"/>
        <v>0</v>
      </c>
      <c r="D219" s="11">
        <f t="shared" si="12"/>
        <v>0</v>
      </c>
      <c r="E219" s="12">
        <f t="shared" si="13"/>
        <v>0</v>
      </c>
      <c r="F219" s="13">
        <f t="shared" si="14"/>
        <v>0</v>
      </c>
    </row>
    <row r="220" spans="2:6" s="16" customFormat="1" x14ac:dyDescent="0.25">
      <c r="B220" s="9">
        <f>+IF(MAX(B$7:B219)=$F$2,"",B219+1)</f>
        <v>213</v>
      </c>
      <c r="C220" s="10">
        <f t="shared" si="15"/>
        <v>0</v>
      </c>
      <c r="D220" s="11">
        <f t="shared" si="12"/>
        <v>0</v>
      </c>
      <c r="E220" s="12">
        <f t="shared" si="13"/>
        <v>0</v>
      </c>
      <c r="F220" s="13">
        <f t="shared" si="14"/>
        <v>0</v>
      </c>
    </row>
    <row r="221" spans="2:6" s="16" customFormat="1" x14ac:dyDescent="0.25">
      <c r="B221" s="9">
        <f>+IF(MAX(B$7:B220)=$F$2,"",B220+1)</f>
        <v>214</v>
      </c>
      <c r="C221" s="10">
        <f t="shared" si="15"/>
        <v>0</v>
      </c>
      <c r="D221" s="11">
        <f t="shared" si="12"/>
        <v>0</v>
      </c>
      <c r="E221" s="12">
        <f t="shared" si="13"/>
        <v>0</v>
      </c>
      <c r="F221" s="13">
        <f t="shared" si="14"/>
        <v>0</v>
      </c>
    </row>
    <row r="222" spans="2:6" s="16" customFormat="1" x14ac:dyDescent="0.25">
      <c r="B222" s="9">
        <f>+IF(MAX(B$7:B221)=$F$2,"",B221+1)</f>
        <v>215</v>
      </c>
      <c r="C222" s="10">
        <f t="shared" si="15"/>
        <v>0</v>
      </c>
      <c r="D222" s="11">
        <f t="shared" si="12"/>
        <v>0</v>
      </c>
      <c r="E222" s="12">
        <f t="shared" si="13"/>
        <v>0</v>
      </c>
      <c r="F222" s="13">
        <f t="shared" si="14"/>
        <v>0</v>
      </c>
    </row>
    <row r="223" spans="2:6" s="16" customFormat="1" x14ac:dyDescent="0.25">
      <c r="B223" s="9">
        <f>+IF(MAX(B$7:B222)=$F$2,"",B222+1)</f>
        <v>216</v>
      </c>
      <c r="C223" s="10">
        <f t="shared" si="15"/>
        <v>0</v>
      </c>
      <c r="D223" s="11">
        <f t="shared" si="12"/>
        <v>0</v>
      </c>
      <c r="E223" s="12">
        <f t="shared" si="13"/>
        <v>0</v>
      </c>
      <c r="F223" s="13">
        <f t="shared" si="14"/>
        <v>0</v>
      </c>
    </row>
    <row r="224" spans="2:6" s="16" customFormat="1" x14ac:dyDescent="0.25">
      <c r="B224" s="9">
        <f>+IF(MAX(B$7:B223)=$F$2,"",B223+1)</f>
        <v>217</v>
      </c>
      <c r="C224" s="10">
        <f t="shared" si="15"/>
        <v>0</v>
      </c>
      <c r="D224" s="11">
        <f t="shared" si="12"/>
        <v>0</v>
      </c>
      <c r="E224" s="12">
        <f t="shared" si="13"/>
        <v>0</v>
      </c>
      <c r="F224" s="13">
        <f t="shared" si="14"/>
        <v>0</v>
      </c>
    </row>
    <row r="225" spans="2:6" s="16" customFormat="1" x14ac:dyDescent="0.25">
      <c r="B225" s="9">
        <f>+IF(MAX(B$7:B224)=$F$2,"",B224+1)</f>
        <v>218</v>
      </c>
      <c r="C225" s="10">
        <f t="shared" si="15"/>
        <v>0</v>
      </c>
      <c r="D225" s="11">
        <f t="shared" si="12"/>
        <v>0</v>
      </c>
      <c r="E225" s="12">
        <f t="shared" si="13"/>
        <v>0</v>
      </c>
      <c r="F225" s="13">
        <f t="shared" si="14"/>
        <v>0</v>
      </c>
    </row>
    <row r="226" spans="2:6" s="16" customFormat="1" x14ac:dyDescent="0.25">
      <c r="B226" s="9">
        <f>+IF(MAX(B$7:B225)=$F$2,"",B225+1)</f>
        <v>219</v>
      </c>
      <c r="C226" s="10">
        <f t="shared" si="15"/>
        <v>0</v>
      </c>
      <c r="D226" s="11">
        <f t="shared" si="12"/>
        <v>0</v>
      </c>
      <c r="E226" s="12">
        <f t="shared" si="13"/>
        <v>0</v>
      </c>
      <c r="F226" s="13">
        <f t="shared" si="14"/>
        <v>0</v>
      </c>
    </row>
    <row r="227" spans="2:6" s="16" customFormat="1" x14ac:dyDescent="0.25">
      <c r="B227" s="9">
        <f>+IF(MAX(B$7:B226)=$F$2,"",B226+1)</f>
        <v>220</v>
      </c>
      <c r="C227" s="10">
        <f t="shared" si="15"/>
        <v>0</v>
      </c>
      <c r="D227" s="11">
        <f t="shared" si="12"/>
        <v>0</v>
      </c>
      <c r="E227" s="12">
        <f t="shared" si="13"/>
        <v>0</v>
      </c>
      <c r="F227" s="13">
        <f t="shared" si="14"/>
        <v>0</v>
      </c>
    </row>
    <row r="228" spans="2:6" s="16" customFormat="1" x14ac:dyDescent="0.25">
      <c r="B228" s="9">
        <f>+IF(MAX(B$7:B227)=$F$2,"",B227+1)</f>
        <v>221</v>
      </c>
      <c r="C228" s="10">
        <f t="shared" si="15"/>
        <v>0</v>
      </c>
      <c r="D228" s="11">
        <f t="shared" si="12"/>
        <v>0</v>
      </c>
      <c r="E228" s="12">
        <f t="shared" si="13"/>
        <v>0</v>
      </c>
      <c r="F228" s="13">
        <f t="shared" si="14"/>
        <v>0</v>
      </c>
    </row>
    <row r="229" spans="2:6" s="16" customFormat="1" x14ac:dyDescent="0.25">
      <c r="B229" s="9">
        <f>+IF(MAX(B$7:B228)=$F$2,"",B228+1)</f>
        <v>222</v>
      </c>
      <c r="C229" s="10">
        <f t="shared" si="15"/>
        <v>0</v>
      </c>
      <c r="D229" s="11">
        <f t="shared" si="12"/>
        <v>0</v>
      </c>
      <c r="E229" s="12">
        <f t="shared" si="13"/>
        <v>0</v>
      </c>
      <c r="F229" s="13">
        <f t="shared" si="14"/>
        <v>0</v>
      </c>
    </row>
    <row r="230" spans="2:6" s="16" customFormat="1" x14ac:dyDescent="0.25">
      <c r="B230" s="9">
        <f>+IF(MAX(B$7:B229)=$F$2,"",B229+1)</f>
        <v>223</v>
      </c>
      <c r="C230" s="10">
        <f t="shared" si="15"/>
        <v>0</v>
      </c>
      <c r="D230" s="11">
        <f t="shared" si="12"/>
        <v>0</v>
      </c>
      <c r="E230" s="12">
        <f t="shared" si="13"/>
        <v>0</v>
      </c>
      <c r="F230" s="13">
        <f t="shared" si="14"/>
        <v>0</v>
      </c>
    </row>
    <row r="231" spans="2:6" s="16" customFormat="1" x14ac:dyDescent="0.25">
      <c r="B231" s="9">
        <f>+IF(MAX(B$7:B230)=$F$2,"",B230+1)</f>
        <v>224</v>
      </c>
      <c r="C231" s="10">
        <f t="shared" si="15"/>
        <v>0</v>
      </c>
      <c r="D231" s="11">
        <f t="shared" si="12"/>
        <v>0</v>
      </c>
      <c r="E231" s="12">
        <f t="shared" si="13"/>
        <v>0</v>
      </c>
      <c r="F231" s="13">
        <f t="shared" si="14"/>
        <v>0</v>
      </c>
    </row>
    <row r="232" spans="2:6" s="16" customFormat="1" x14ac:dyDescent="0.25">
      <c r="B232" s="9">
        <f>+IF(MAX(B$7:B231)=$F$2,"",B231+1)</f>
        <v>225</v>
      </c>
      <c r="C232" s="10">
        <f t="shared" si="15"/>
        <v>0</v>
      </c>
      <c r="D232" s="11">
        <f t="shared" si="12"/>
        <v>0</v>
      </c>
      <c r="E232" s="12">
        <f t="shared" si="13"/>
        <v>0</v>
      </c>
      <c r="F232" s="13">
        <f t="shared" si="14"/>
        <v>0</v>
      </c>
    </row>
    <row r="233" spans="2:6" s="16" customFormat="1" x14ac:dyDescent="0.25">
      <c r="B233" s="9">
        <f>+IF(MAX(B$7:B232)=$F$2,"",B232+1)</f>
        <v>226</v>
      </c>
      <c r="C233" s="10">
        <f t="shared" si="15"/>
        <v>0</v>
      </c>
      <c r="D233" s="11">
        <f t="shared" si="12"/>
        <v>0</v>
      </c>
      <c r="E233" s="12">
        <f t="shared" si="13"/>
        <v>0</v>
      </c>
      <c r="F233" s="13">
        <f t="shared" si="14"/>
        <v>0</v>
      </c>
    </row>
    <row r="234" spans="2:6" s="16" customFormat="1" x14ac:dyDescent="0.25">
      <c r="B234" s="9">
        <f>+IF(MAX(B$7:B233)=$F$2,"",B233+1)</f>
        <v>227</v>
      </c>
      <c r="C234" s="10">
        <f t="shared" si="15"/>
        <v>0</v>
      </c>
      <c r="D234" s="11">
        <f t="shared" si="12"/>
        <v>0</v>
      </c>
      <c r="E234" s="12">
        <f t="shared" si="13"/>
        <v>0</v>
      </c>
      <c r="F234" s="13">
        <f t="shared" si="14"/>
        <v>0</v>
      </c>
    </row>
    <row r="235" spans="2:6" s="16" customFormat="1" x14ac:dyDescent="0.25">
      <c r="B235" s="9">
        <f>+IF(MAX(B$7:B234)=$F$2,"",B234+1)</f>
        <v>228</v>
      </c>
      <c r="C235" s="10">
        <f t="shared" si="15"/>
        <v>0</v>
      </c>
      <c r="D235" s="11">
        <f t="shared" si="12"/>
        <v>0</v>
      </c>
      <c r="E235" s="12">
        <f t="shared" si="13"/>
        <v>0</v>
      </c>
      <c r="F235" s="13">
        <f t="shared" si="14"/>
        <v>0</v>
      </c>
    </row>
    <row r="236" spans="2:6" s="16" customFormat="1" x14ac:dyDescent="0.25">
      <c r="B236" s="9">
        <f>+IF(MAX(B$7:B235)=$F$2,"",B235+1)</f>
        <v>229</v>
      </c>
      <c r="C236" s="10">
        <f t="shared" si="15"/>
        <v>0</v>
      </c>
      <c r="D236" s="11">
        <f t="shared" si="12"/>
        <v>0</v>
      </c>
      <c r="E236" s="12">
        <f t="shared" si="13"/>
        <v>0</v>
      </c>
      <c r="F236" s="13">
        <f t="shared" si="14"/>
        <v>0</v>
      </c>
    </row>
    <row r="237" spans="2:6" s="16" customFormat="1" x14ac:dyDescent="0.25">
      <c r="B237" s="9">
        <f>+IF(MAX(B$7:B236)=$F$2,"",B236+1)</f>
        <v>230</v>
      </c>
      <c r="C237" s="10">
        <f t="shared" si="15"/>
        <v>0</v>
      </c>
      <c r="D237" s="11">
        <f t="shared" si="12"/>
        <v>0</v>
      </c>
      <c r="E237" s="12">
        <f t="shared" si="13"/>
        <v>0</v>
      </c>
      <c r="F237" s="13">
        <f t="shared" si="14"/>
        <v>0</v>
      </c>
    </row>
    <row r="238" spans="2:6" s="16" customFormat="1" x14ac:dyDescent="0.25">
      <c r="B238" s="9">
        <f>+IF(MAX(B$7:B237)=$F$2,"",B237+1)</f>
        <v>231</v>
      </c>
      <c r="C238" s="10">
        <f t="shared" si="15"/>
        <v>0</v>
      </c>
      <c r="D238" s="11">
        <f t="shared" si="12"/>
        <v>0</v>
      </c>
      <c r="E238" s="12">
        <f t="shared" si="13"/>
        <v>0</v>
      </c>
      <c r="F238" s="13">
        <f t="shared" si="14"/>
        <v>0</v>
      </c>
    </row>
    <row r="239" spans="2:6" s="16" customFormat="1" x14ac:dyDescent="0.25">
      <c r="B239" s="9">
        <f>+IF(MAX(B$7:B238)=$F$2,"",B238+1)</f>
        <v>232</v>
      </c>
      <c r="C239" s="10">
        <f t="shared" si="15"/>
        <v>0</v>
      </c>
      <c r="D239" s="11">
        <f t="shared" si="12"/>
        <v>0</v>
      </c>
      <c r="E239" s="12">
        <f t="shared" si="13"/>
        <v>0</v>
      </c>
      <c r="F239" s="13">
        <f t="shared" si="14"/>
        <v>0</v>
      </c>
    </row>
    <row r="240" spans="2:6" s="16" customFormat="1" x14ac:dyDescent="0.25">
      <c r="B240" s="9">
        <f>+IF(MAX(B$7:B239)=$F$2,"",B239+1)</f>
        <v>233</v>
      </c>
      <c r="C240" s="10">
        <f t="shared" si="15"/>
        <v>0</v>
      </c>
      <c r="D240" s="11">
        <f t="shared" ref="D240:D303" si="16">+IF(B240="","",IF(B240&gt;$F$2,0,IF(B240=$F$2,C239,IF($E$609="francese",F240-E240,$C$7/$F$2))))</f>
        <v>0</v>
      </c>
      <c r="E240" s="12">
        <f t="shared" ref="E240:E303" si="17">+IF(B240="","",ROUND(C239*$D$4/$D$3,2))</f>
        <v>0</v>
      </c>
      <c r="F240" s="13">
        <f t="shared" ref="F240:F303" si="18">IF(B240="","",IF(B240&gt;$F$2,0,IF($E$609="francese",-PMT($D$4/$D$3,$F$2,$C$7,0,0),D240+E240)))</f>
        <v>0</v>
      </c>
    </row>
    <row r="241" spans="2:6" s="16" customFormat="1" x14ac:dyDescent="0.25">
      <c r="B241" s="9">
        <f>+IF(MAX(B$7:B240)=$F$2,"",B240+1)</f>
        <v>234</v>
      </c>
      <c r="C241" s="10">
        <f t="shared" ref="C241:C304" si="19">+IF(B241="","",C240-D241)</f>
        <v>0</v>
      </c>
      <c r="D241" s="11">
        <f t="shared" si="16"/>
        <v>0</v>
      </c>
      <c r="E241" s="12">
        <f t="shared" si="17"/>
        <v>0</v>
      </c>
      <c r="F241" s="13">
        <f t="shared" si="18"/>
        <v>0</v>
      </c>
    </row>
    <row r="242" spans="2:6" s="16" customFormat="1" x14ac:dyDescent="0.25">
      <c r="B242" s="9">
        <f>+IF(MAX(B$7:B241)=$F$2,"",B241+1)</f>
        <v>235</v>
      </c>
      <c r="C242" s="10">
        <f t="shared" si="19"/>
        <v>0</v>
      </c>
      <c r="D242" s="11">
        <f t="shared" si="16"/>
        <v>0</v>
      </c>
      <c r="E242" s="12">
        <f t="shared" si="17"/>
        <v>0</v>
      </c>
      <c r="F242" s="13">
        <f t="shared" si="18"/>
        <v>0</v>
      </c>
    </row>
    <row r="243" spans="2:6" s="16" customFormat="1" x14ac:dyDescent="0.25">
      <c r="B243" s="9">
        <f>+IF(MAX(B$7:B242)=$F$2,"",B242+1)</f>
        <v>236</v>
      </c>
      <c r="C243" s="10">
        <f t="shared" si="19"/>
        <v>0</v>
      </c>
      <c r="D243" s="11">
        <f t="shared" si="16"/>
        <v>0</v>
      </c>
      <c r="E243" s="12">
        <f t="shared" si="17"/>
        <v>0</v>
      </c>
      <c r="F243" s="13">
        <f t="shared" si="18"/>
        <v>0</v>
      </c>
    </row>
    <row r="244" spans="2:6" s="16" customFormat="1" x14ac:dyDescent="0.25">
      <c r="B244" s="9">
        <f>+IF(MAX(B$7:B243)=$F$2,"",B243+1)</f>
        <v>237</v>
      </c>
      <c r="C244" s="10">
        <f t="shared" si="19"/>
        <v>0</v>
      </c>
      <c r="D244" s="11">
        <f t="shared" si="16"/>
        <v>0</v>
      </c>
      <c r="E244" s="12">
        <f t="shared" si="17"/>
        <v>0</v>
      </c>
      <c r="F244" s="13">
        <f t="shared" si="18"/>
        <v>0</v>
      </c>
    </row>
    <row r="245" spans="2:6" s="16" customFormat="1" x14ac:dyDescent="0.25">
      <c r="B245" s="9">
        <f>+IF(MAX(B$7:B244)=$F$2,"",B244+1)</f>
        <v>238</v>
      </c>
      <c r="C245" s="10">
        <f t="shared" si="19"/>
        <v>0</v>
      </c>
      <c r="D245" s="11">
        <f t="shared" si="16"/>
        <v>0</v>
      </c>
      <c r="E245" s="12">
        <f t="shared" si="17"/>
        <v>0</v>
      </c>
      <c r="F245" s="13">
        <f t="shared" si="18"/>
        <v>0</v>
      </c>
    </row>
    <row r="246" spans="2:6" s="16" customFormat="1" x14ac:dyDescent="0.25">
      <c r="B246" s="9">
        <f>+IF(MAX(B$7:B245)=$F$2,"",B245+1)</f>
        <v>239</v>
      </c>
      <c r="C246" s="10">
        <f t="shared" si="19"/>
        <v>0</v>
      </c>
      <c r="D246" s="11">
        <f t="shared" si="16"/>
        <v>0</v>
      </c>
      <c r="E246" s="12">
        <f t="shared" si="17"/>
        <v>0</v>
      </c>
      <c r="F246" s="13">
        <f t="shared" si="18"/>
        <v>0</v>
      </c>
    </row>
    <row r="247" spans="2:6" s="16" customFormat="1" x14ac:dyDescent="0.25">
      <c r="B247" s="9">
        <f>+IF(MAX(B$7:B246)=$F$2,"",B246+1)</f>
        <v>240</v>
      </c>
      <c r="C247" s="10">
        <f t="shared" si="19"/>
        <v>0</v>
      </c>
      <c r="D247" s="11">
        <f t="shared" si="16"/>
        <v>0</v>
      </c>
      <c r="E247" s="12">
        <f t="shared" si="17"/>
        <v>0</v>
      </c>
      <c r="F247" s="13">
        <f t="shared" si="18"/>
        <v>0</v>
      </c>
    </row>
    <row r="248" spans="2:6" s="16" customFormat="1" x14ac:dyDescent="0.25">
      <c r="B248" s="9">
        <f>+IF(MAX(B$7:B247)=$F$2,"",B247+1)</f>
        <v>241</v>
      </c>
      <c r="C248" s="10">
        <f t="shared" si="19"/>
        <v>0</v>
      </c>
      <c r="D248" s="11">
        <f t="shared" si="16"/>
        <v>0</v>
      </c>
      <c r="E248" s="12">
        <f t="shared" si="17"/>
        <v>0</v>
      </c>
      <c r="F248" s="13">
        <f t="shared" si="18"/>
        <v>0</v>
      </c>
    </row>
    <row r="249" spans="2:6" s="16" customFormat="1" x14ac:dyDescent="0.25">
      <c r="B249" s="9">
        <f>+IF(MAX(B$7:B248)=$F$2,"",B248+1)</f>
        <v>242</v>
      </c>
      <c r="C249" s="10">
        <f t="shared" si="19"/>
        <v>0</v>
      </c>
      <c r="D249" s="11">
        <f t="shared" si="16"/>
        <v>0</v>
      </c>
      <c r="E249" s="12">
        <f t="shared" si="17"/>
        <v>0</v>
      </c>
      <c r="F249" s="13">
        <f t="shared" si="18"/>
        <v>0</v>
      </c>
    </row>
    <row r="250" spans="2:6" s="16" customFormat="1" x14ac:dyDescent="0.25">
      <c r="B250" s="9">
        <f>+IF(MAX(B$7:B249)=$F$2,"",B249+1)</f>
        <v>243</v>
      </c>
      <c r="C250" s="10">
        <f t="shared" si="19"/>
        <v>0</v>
      </c>
      <c r="D250" s="11">
        <f t="shared" si="16"/>
        <v>0</v>
      </c>
      <c r="E250" s="12">
        <f t="shared" si="17"/>
        <v>0</v>
      </c>
      <c r="F250" s="13">
        <f t="shared" si="18"/>
        <v>0</v>
      </c>
    </row>
    <row r="251" spans="2:6" s="16" customFormat="1" x14ac:dyDescent="0.25">
      <c r="B251" s="9">
        <f>+IF(MAX(B$7:B250)=$F$2,"",B250+1)</f>
        <v>244</v>
      </c>
      <c r="C251" s="10">
        <f t="shared" si="19"/>
        <v>0</v>
      </c>
      <c r="D251" s="11">
        <f t="shared" si="16"/>
        <v>0</v>
      </c>
      <c r="E251" s="12">
        <f t="shared" si="17"/>
        <v>0</v>
      </c>
      <c r="F251" s="13">
        <f t="shared" si="18"/>
        <v>0</v>
      </c>
    </row>
    <row r="252" spans="2:6" s="16" customFormat="1" x14ac:dyDescent="0.25">
      <c r="B252" s="9">
        <f>+IF(MAX(B$7:B251)=$F$2,"",B251+1)</f>
        <v>245</v>
      </c>
      <c r="C252" s="10">
        <f t="shared" si="19"/>
        <v>0</v>
      </c>
      <c r="D252" s="11">
        <f t="shared" si="16"/>
        <v>0</v>
      </c>
      <c r="E252" s="12">
        <f t="shared" si="17"/>
        <v>0</v>
      </c>
      <c r="F252" s="13">
        <f t="shared" si="18"/>
        <v>0</v>
      </c>
    </row>
    <row r="253" spans="2:6" s="16" customFormat="1" x14ac:dyDescent="0.25">
      <c r="B253" s="9">
        <f>+IF(MAX(B$7:B252)=$F$2,"",B252+1)</f>
        <v>246</v>
      </c>
      <c r="C253" s="10">
        <f t="shared" si="19"/>
        <v>0</v>
      </c>
      <c r="D253" s="11">
        <f t="shared" si="16"/>
        <v>0</v>
      </c>
      <c r="E253" s="12">
        <f t="shared" si="17"/>
        <v>0</v>
      </c>
      <c r="F253" s="13">
        <f t="shared" si="18"/>
        <v>0</v>
      </c>
    </row>
    <row r="254" spans="2:6" s="16" customFormat="1" x14ac:dyDescent="0.25">
      <c r="B254" s="9">
        <f>+IF(MAX(B$7:B253)=$F$2,"",B253+1)</f>
        <v>247</v>
      </c>
      <c r="C254" s="10">
        <f t="shared" si="19"/>
        <v>0</v>
      </c>
      <c r="D254" s="11">
        <f t="shared" si="16"/>
        <v>0</v>
      </c>
      <c r="E254" s="12">
        <f t="shared" si="17"/>
        <v>0</v>
      </c>
      <c r="F254" s="13">
        <f t="shared" si="18"/>
        <v>0</v>
      </c>
    </row>
    <row r="255" spans="2:6" s="16" customFormat="1" x14ac:dyDescent="0.25">
      <c r="B255" s="9">
        <f>+IF(MAX(B$7:B254)=$F$2,"",B254+1)</f>
        <v>248</v>
      </c>
      <c r="C255" s="10">
        <f t="shared" si="19"/>
        <v>0</v>
      </c>
      <c r="D255" s="11">
        <f t="shared" si="16"/>
        <v>0</v>
      </c>
      <c r="E255" s="12">
        <f t="shared" si="17"/>
        <v>0</v>
      </c>
      <c r="F255" s="13">
        <f t="shared" si="18"/>
        <v>0</v>
      </c>
    </row>
    <row r="256" spans="2:6" s="16" customFormat="1" x14ac:dyDescent="0.25">
      <c r="B256" s="9">
        <f>+IF(MAX(B$7:B255)=$F$2,"",B255+1)</f>
        <v>249</v>
      </c>
      <c r="C256" s="10">
        <f t="shared" si="19"/>
        <v>0</v>
      </c>
      <c r="D256" s="11">
        <f t="shared" si="16"/>
        <v>0</v>
      </c>
      <c r="E256" s="12">
        <f t="shared" si="17"/>
        <v>0</v>
      </c>
      <c r="F256" s="13">
        <f t="shared" si="18"/>
        <v>0</v>
      </c>
    </row>
    <row r="257" spans="2:6" s="16" customFormat="1" x14ac:dyDescent="0.25">
      <c r="B257" s="9">
        <f>+IF(MAX(B$7:B256)=$F$2,"",B256+1)</f>
        <v>250</v>
      </c>
      <c r="C257" s="10">
        <f t="shared" si="19"/>
        <v>0</v>
      </c>
      <c r="D257" s="11">
        <f t="shared" si="16"/>
        <v>0</v>
      </c>
      <c r="E257" s="12">
        <f t="shared" si="17"/>
        <v>0</v>
      </c>
      <c r="F257" s="13">
        <f t="shared" si="18"/>
        <v>0</v>
      </c>
    </row>
    <row r="258" spans="2:6" s="16" customFormat="1" x14ac:dyDescent="0.25">
      <c r="B258" s="9">
        <f>+IF(MAX(B$7:B257)=$F$2,"",B257+1)</f>
        <v>251</v>
      </c>
      <c r="C258" s="10">
        <f t="shared" si="19"/>
        <v>0</v>
      </c>
      <c r="D258" s="11">
        <f t="shared" si="16"/>
        <v>0</v>
      </c>
      <c r="E258" s="12">
        <f t="shared" si="17"/>
        <v>0</v>
      </c>
      <c r="F258" s="13">
        <f t="shared" si="18"/>
        <v>0</v>
      </c>
    </row>
    <row r="259" spans="2:6" s="16" customFormat="1" x14ac:dyDescent="0.25">
      <c r="B259" s="9">
        <f>+IF(MAX(B$7:B258)=$F$2,"",B258+1)</f>
        <v>252</v>
      </c>
      <c r="C259" s="10">
        <f t="shared" si="19"/>
        <v>0</v>
      </c>
      <c r="D259" s="11">
        <f t="shared" si="16"/>
        <v>0</v>
      </c>
      <c r="E259" s="12">
        <f t="shared" si="17"/>
        <v>0</v>
      </c>
      <c r="F259" s="13">
        <f t="shared" si="18"/>
        <v>0</v>
      </c>
    </row>
    <row r="260" spans="2:6" s="16" customFormat="1" x14ac:dyDescent="0.25">
      <c r="B260" s="9">
        <f>+IF(MAX(B$7:B259)=$F$2,"",B259+1)</f>
        <v>253</v>
      </c>
      <c r="C260" s="10">
        <f t="shared" si="19"/>
        <v>0</v>
      </c>
      <c r="D260" s="11">
        <f t="shared" si="16"/>
        <v>0</v>
      </c>
      <c r="E260" s="12">
        <f t="shared" si="17"/>
        <v>0</v>
      </c>
      <c r="F260" s="13">
        <f t="shared" si="18"/>
        <v>0</v>
      </c>
    </row>
    <row r="261" spans="2:6" s="16" customFormat="1" x14ac:dyDescent="0.25">
      <c r="B261" s="9">
        <f>+IF(MAX(B$7:B260)=$F$2,"",B260+1)</f>
        <v>254</v>
      </c>
      <c r="C261" s="10">
        <f t="shared" si="19"/>
        <v>0</v>
      </c>
      <c r="D261" s="11">
        <f t="shared" si="16"/>
        <v>0</v>
      </c>
      <c r="E261" s="12">
        <f t="shared" si="17"/>
        <v>0</v>
      </c>
      <c r="F261" s="13">
        <f t="shared" si="18"/>
        <v>0</v>
      </c>
    </row>
    <row r="262" spans="2:6" s="16" customFormat="1" x14ac:dyDescent="0.25">
      <c r="B262" s="9">
        <f>+IF(MAX(B$7:B261)=$F$2,"",B261+1)</f>
        <v>255</v>
      </c>
      <c r="C262" s="10">
        <f t="shared" si="19"/>
        <v>0</v>
      </c>
      <c r="D262" s="11">
        <f t="shared" si="16"/>
        <v>0</v>
      </c>
      <c r="E262" s="12">
        <f t="shared" si="17"/>
        <v>0</v>
      </c>
      <c r="F262" s="13">
        <f t="shared" si="18"/>
        <v>0</v>
      </c>
    </row>
    <row r="263" spans="2:6" s="16" customFormat="1" x14ac:dyDescent="0.25">
      <c r="B263" s="9">
        <f>+IF(MAX(B$7:B262)=$F$2,"",B262+1)</f>
        <v>256</v>
      </c>
      <c r="C263" s="10">
        <f t="shared" si="19"/>
        <v>0</v>
      </c>
      <c r="D263" s="11">
        <f t="shared" si="16"/>
        <v>0</v>
      </c>
      <c r="E263" s="12">
        <f t="shared" si="17"/>
        <v>0</v>
      </c>
      <c r="F263" s="13">
        <f t="shared" si="18"/>
        <v>0</v>
      </c>
    </row>
    <row r="264" spans="2:6" s="16" customFormat="1" x14ac:dyDescent="0.25">
      <c r="B264" s="9">
        <f>+IF(MAX(B$7:B263)=$F$2,"",B263+1)</f>
        <v>257</v>
      </c>
      <c r="C264" s="10">
        <f t="shared" si="19"/>
        <v>0</v>
      </c>
      <c r="D264" s="11">
        <f t="shared" si="16"/>
        <v>0</v>
      </c>
      <c r="E264" s="12">
        <f t="shared" si="17"/>
        <v>0</v>
      </c>
      <c r="F264" s="13">
        <f t="shared" si="18"/>
        <v>0</v>
      </c>
    </row>
    <row r="265" spans="2:6" s="16" customFormat="1" x14ac:dyDescent="0.25">
      <c r="B265" s="9">
        <f>+IF(MAX(B$7:B264)=$F$2,"",B264+1)</f>
        <v>258</v>
      </c>
      <c r="C265" s="10">
        <f t="shared" si="19"/>
        <v>0</v>
      </c>
      <c r="D265" s="11">
        <f t="shared" si="16"/>
        <v>0</v>
      </c>
      <c r="E265" s="12">
        <f t="shared" si="17"/>
        <v>0</v>
      </c>
      <c r="F265" s="13">
        <f t="shared" si="18"/>
        <v>0</v>
      </c>
    </row>
    <row r="266" spans="2:6" s="16" customFormat="1" x14ac:dyDescent="0.25">
      <c r="B266" s="9">
        <f>+IF(MAX(B$7:B265)=$F$2,"",B265+1)</f>
        <v>259</v>
      </c>
      <c r="C266" s="10">
        <f t="shared" si="19"/>
        <v>0</v>
      </c>
      <c r="D266" s="11">
        <f t="shared" si="16"/>
        <v>0</v>
      </c>
      <c r="E266" s="12">
        <f t="shared" si="17"/>
        <v>0</v>
      </c>
      <c r="F266" s="13">
        <f t="shared" si="18"/>
        <v>0</v>
      </c>
    </row>
    <row r="267" spans="2:6" s="16" customFormat="1" x14ac:dyDescent="0.25">
      <c r="B267" s="9">
        <f>+IF(MAX(B$7:B266)=$F$2,"",B266+1)</f>
        <v>260</v>
      </c>
      <c r="C267" s="10">
        <f t="shared" si="19"/>
        <v>0</v>
      </c>
      <c r="D267" s="11">
        <f t="shared" si="16"/>
        <v>0</v>
      </c>
      <c r="E267" s="12">
        <f t="shared" si="17"/>
        <v>0</v>
      </c>
      <c r="F267" s="13">
        <f t="shared" si="18"/>
        <v>0</v>
      </c>
    </row>
    <row r="268" spans="2:6" s="16" customFormat="1" x14ac:dyDescent="0.25">
      <c r="B268" s="9">
        <f>+IF(MAX(B$7:B267)=$F$2,"",B267+1)</f>
        <v>261</v>
      </c>
      <c r="C268" s="10">
        <f t="shared" si="19"/>
        <v>0</v>
      </c>
      <c r="D268" s="11">
        <f t="shared" si="16"/>
        <v>0</v>
      </c>
      <c r="E268" s="12">
        <f t="shared" si="17"/>
        <v>0</v>
      </c>
      <c r="F268" s="13">
        <f t="shared" si="18"/>
        <v>0</v>
      </c>
    </row>
    <row r="269" spans="2:6" s="16" customFormat="1" x14ac:dyDescent="0.25">
      <c r="B269" s="9">
        <f>+IF(MAX(B$7:B268)=$F$2,"",B268+1)</f>
        <v>262</v>
      </c>
      <c r="C269" s="10">
        <f t="shared" si="19"/>
        <v>0</v>
      </c>
      <c r="D269" s="11">
        <f t="shared" si="16"/>
        <v>0</v>
      </c>
      <c r="E269" s="12">
        <f t="shared" si="17"/>
        <v>0</v>
      </c>
      <c r="F269" s="13">
        <f t="shared" si="18"/>
        <v>0</v>
      </c>
    </row>
    <row r="270" spans="2:6" s="16" customFormat="1" x14ac:dyDescent="0.25">
      <c r="B270" s="9">
        <f>+IF(MAX(B$7:B269)=$F$2,"",B269+1)</f>
        <v>263</v>
      </c>
      <c r="C270" s="10">
        <f t="shared" si="19"/>
        <v>0</v>
      </c>
      <c r="D270" s="11">
        <f t="shared" si="16"/>
        <v>0</v>
      </c>
      <c r="E270" s="12">
        <f t="shared" si="17"/>
        <v>0</v>
      </c>
      <c r="F270" s="13">
        <f t="shared" si="18"/>
        <v>0</v>
      </c>
    </row>
    <row r="271" spans="2:6" s="16" customFormat="1" x14ac:dyDescent="0.25">
      <c r="B271" s="9">
        <f>+IF(MAX(B$7:B270)=$F$2,"",B270+1)</f>
        <v>264</v>
      </c>
      <c r="C271" s="10">
        <f t="shared" si="19"/>
        <v>0</v>
      </c>
      <c r="D271" s="11">
        <f t="shared" si="16"/>
        <v>0</v>
      </c>
      <c r="E271" s="12">
        <f t="shared" si="17"/>
        <v>0</v>
      </c>
      <c r="F271" s="13">
        <f t="shared" si="18"/>
        <v>0</v>
      </c>
    </row>
    <row r="272" spans="2:6" s="16" customFormat="1" x14ac:dyDescent="0.25">
      <c r="B272" s="9">
        <f>+IF(MAX(B$7:B271)=$F$2,"",B271+1)</f>
        <v>265</v>
      </c>
      <c r="C272" s="10">
        <f t="shared" si="19"/>
        <v>0</v>
      </c>
      <c r="D272" s="11">
        <f t="shared" si="16"/>
        <v>0</v>
      </c>
      <c r="E272" s="12">
        <f t="shared" si="17"/>
        <v>0</v>
      </c>
      <c r="F272" s="13">
        <f t="shared" si="18"/>
        <v>0</v>
      </c>
    </row>
    <row r="273" spans="2:6" s="16" customFormat="1" x14ac:dyDescent="0.25">
      <c r="B273" s="9">
        <f>+IF(MAX(B$7:B272)=$F$2,"",B272+1)</f>
        <v>266</v>
      </c>
      <c r="C273" s="10">
        <f t="shared" si="19"/>
        <v>0</v>
      </c>
      <c r="D273" s="11">
        <f t="shared" si="16"/>
        <v>0</v>
      </c>
      <c r="E273" s="12">
        <f t="shared" si="17"/>
        <v>0</v>
      </c>
      <c r="F273" s="13">
        <f t="shared" si="18"/>
        <v>0</v>
      </c>
    </row>
    <row r="274" spans="2:6" s="16" customFormat="1" x14ac:dyDescent="0.25">
      <c r="B274" s="9">
        <f>+IF(MAX(B$7:B273)=$F$2,"",B273+1)</f>
        <v>267</v>
      </c>
      <c r="C274" s="10">
        <f t="shared" si="19"/>
        <v>0</v>
      </c>
      <c r="D274" s="11">
        <f t="shared" si="16"/>
        <v>0</v>
      </c>
      <c r="E274" s="12">
        <f t="shared" si="17"/>
        <v>0</v>
      </c>
      <c r="F274" s="13">
        <f t="shared" si="18"/>
        <v>0</v>
      </c>
    </row>
    <row r="275" spans="2:6" s="16" customFormat="1" x14ac:dyDescent="0.25">
      <c r="B275" s="9">
        <f>+IF(MAX(B$7:B274)=$F$2,"",B274+1)</f>
        <v>268</v>
      </c>
      <c r="C275" s="10">
        <f t="shared" si="19"/>
        <v>0</v>
      </c>
      <c r="D275" s="11">
        <f t="shared" si="16"/>
        <v>0</v>
      </c>
      <c r="E275" s="12">
        <f t="shared" si="17"/>
        <v>0</v>
      </c>
      <c r="F275" s="13">
        <f t="shared" si="18"/>
        <v>0</v>
      </c>
    </row>
    <row r="276" spans="2:6" s="16" customFormat="1" x14ac:dyDescent="0.25">
      <c r="B276" s="9">
        <f>+IF(MAX(B$7:B275)=$F$2,"",B275+1)</f>
        <v>269</v>
      </c>
      <c r="C276" s="10">
        <f t="shared" si="19"/>
        <v>0</v>
      </c>
      <c r="D276" s="11">
        <f t="shared" si="16"/>
        <v>0</v>
      </c>
      <c r="E276" s="12">
        <f t="shared" si="17"/>
        <v>0</v>
      </c>
      <c r="F276" s="13">
        <f t="shared" si="18"/>
        <v>0</v>
      </c>
    </row>
    <row r="277" spans="2:6" s="16" customFormat="1" x14ac:dyDescent="0.25">
      <c r="B277" s="9">
        <f>+IF(MAX(B$7:B276)=$F$2,"",B276+1)</f>
        <v>270</v>
      </c>
      <c r="C277" s="10">
        <f t="shared" si="19"/>
        <v>0</v>
      </c>
      <c r="D277" s="11">
        <f t="shared" si="16"/>
        <v>0</v>
      </c>
      <c r="E277" s="12">
        <f t="shared" si="17"/>
        <v>0</v>
      </c>
      <c r="F277" s="13">
        <f t="shared" si="18"/>
        <v>0</v>
      </c>
    </row>
    <row r="278" spans="2:6" s="16" customFormat="1" x14ac:dyDescent="0.25">
      <c r="B278" s="9">
        <f>+IF(MAX(B$7:B277)=$F$2,"",B277+1)</f>
        <v>271</v>
      </c>
      <c r="C278" s="10">
        <f t="shared" si="19"/>
        <v>0</v>
      </c>
      <c r="D278" s="11">
        <f t="shared" si="16"/>
        <v>0</v>
      </c>
      <c r="E278" s="12">
        <f t="shared" si="17"/>
        <v>0</v>
      </c>
      <c r="F278" s="13">
        <f t="shared" si="18"/>
        <v>0</v>
      </c>
    </row>
    <row r="279" spans="2:6" s="16" customFormat="1" x14ac:dyDescent="0.25">
      <c r="B279" s="9">
        <f>+IF(MAX(B$7:B278)=$F$2,"",B278+1)</f>
        <v>272</v>
      </c>
      <c r="C279" s="10">
        <f t="shared" si="19"/>
        <v>0</v>
      </c>
      <c r="D279" s="11">
        <f t="shared" si="16"/>
        <v>0</v>
      </c>
      <c r="E279" s="12">
        <f t="shared" si="17"/>
        <v>0</v>
      </c>
      <c r="F279" s="13">
        <f t="shared" si="18"/>
        <v>0</v>
      </c>
    </row>
    <row r="280" spans="2:6" s="16" customFormat="1" x14ac:dyDescent="0.25">
      <c r="B280" s="9">
        <f>+IF(MAX(B$7:B279)=$F$2,"",B279+1)</f>
        <v>273</v>
      </c>
      <c r="C280" s="10">
        <f t="shared" si="19"/>
        <v>0</v>
      </c>
      <c r="D280" s="11">
        <f t="shared" si="16"/>
        <v>0</v>
      </c>
      <c r="E280" s="12">
        <f t="shared" si="17"/>
        <v>0</v>
      </c>
      <c r="F280" s="13">
        <f t="shared" si="18"/>
        <v>0</v>
      </c>
    </row>
    <row r="281" spans="2:6" s="16" customFormat="1" x14ac:dyDescent="0.25">
      <c r="B281" s="9">
        <f>+IF(MAX(B$7:B280)=$F$2,"",B280+1)</f>
        <v>274</v>
      </c>
      <c r="C281" s="10">
        <f t="shared" si="19"/>
        <v>0</v>
      </c>
      <c r="D281" s="11">
        <f t="shared" si="16"/>
        <v>0</v>
      </c>
      <c r="E281" s="12">
        <f t="shared" si="17"/>
        <v>0</v>
      </c>
      <c r="F281" s="13">
        <f t="shared" si="18"/>
        <v>0</v>
      </c>
    </row>
    <row r="282" spans="2:6" s="16" customFormat="1" x14ac:dyDescent="0.25">
      <c r="B282" s="9">
        <f>+IF(MAX(B$7:B281)=$F$2,"",B281+1)</f>
        <v>275</v>
      </c>
      <c r="C282" s="10">
        <f t="shared" si="19"/>
        <v>0</v>
      </c>
      <c r="D282" s="11">
        <f t="shared" si="16"/>
        <v>0</v>
      </c>
      <c r="E282" s="12">
        <f t="shared" si="17"/>
        <v>0</v>
      </c>
      <c r="F282" s="13">
        <f t="shared" si="18"/>
        <v>0</v>
      </c>
    </row>
    <row r="283" spans="2:6" s="16" customFormat="1" x14ac:dyDescent="0.25">
      <c r="B283" s="9">
        <f>+IF(MAX(B$7:B282)=$F$2,"",B282+1)</f>
        <v>276</v>
      </c>
      <c r="C283" s="10">
        <f t="shared" si="19"/>
        <v>0</v>
      </c>
      <c r="D283" s="11">
        <f t="shared" si="16"/>
        <v>0</v>
      </c>
      <c r="E283" s="12">
        <f t="shared" si="17"/>
        <v>0</v>
      </c>
      <c r="F283" s="13">
        <f t="shared" si="18"/>
        <v>0</v>
      </c>
    </row>
    <row r="284" spans="2:6" s="16" customFormat="1" x14ac:dyDescent="0.25">
      <c r="B284" s="9">
        <f>+IF(MAX(B$7:B283)=$F$2,"",B283+1)</f>
        <v>277</v>
      </c>
      <c r="C284" s="10">
        <f t="shared" si="19"/>
        <v>0</v>
      </c>
      <c r="D284" s="11">
        <f t="shared" si="16"/>
        <v>0</v>
      </c>
      <c r="E284" s="12">
        <f t="shared" si="17"/>
        <v>0</v>
      </c>
      <c r="F284" s="13">
        <f t="shared" si="18"/>
        <v>0</v>
      </c>
    </row>
    <row r="285" spans="2:6" s="16" customFormat="1" x14ac:dyDescent="0.25">
      <c r="B285" s="9">
        <f>+IF(MAX(B$7:B284)=$F$2,"",B284+1)</f>
        <v>278</v>
      </c>
      <c r="C285" s="10">
        <f t="shared" si="19"/>
        <v>0</v>
      </c>
      <c r="D285" s="11">
        <f t="shared" si="16"/>
        <v>0</v>
      </c>
      <c r="E285" s="12">
        <f t="shared" si="17"/>
        <v>0</v>
      </c>
      <c r="F285" s="13">
        <f t="shared" si="18"/>
        <v>0</v>
      </c>
    </row>
    <row r="286" spans="2:6" s="16" customFormat="1" x14ac:dyDescent="0.25">
      <c r="B286" s="9">
        <f>+IF(MAX(B$7:B285)=$F$2,"",B285+1)</f>
        <v>279</v>
      </c>
      <c r="C286" s="10">
        <f t="shared" si="19"/>
        <v>0</v>
      </c>
      <c r="D286" s="11">
        <f t="shared" si="16"/>
        <v>0</v>
      </c>
      <c r="E286" s="12">
        <f t="shared" si="17"/>
        <v>0</v>
      </c>
      <c r="F286" s="13">
        <f t="shared" si="18"/>
        <v>0</v>
      </c>
    </row>
    <row r="287" spans="2:6" s="16" customFormat="1" x14ac:dyDescent="0.25">
      <c r="B287" s="9">
        <f>+IF(MAX(B$7:B286)=$F$2,"",B286+1)</f>
        <v>280</v>
      </c>
      <c r="C287" s="10">
        <f t="shared" si="19"/>
        <v>0</v>
      </c>
      <c r="D287" s="11">
        <f t="shared" si="16"/>
        <v>0</v>
      </c>
      <c r="E287" s="12">
        <f t="shared" si="17"/>
        <v>0</v>
      </c>
      <c r="F287" s="13">
        <f t="shared" si="18"/>
        <v>0</v>
      </c>
    </row>
    <row r="288" spans="2:6" s="16" customFormat="1" x14ac:dyDescent="0.25">
      <c r="B288" s="9">
        <f>+IF(MAX(B$7:B287)=$F$2,"",B287+1)</f>
        <v>281</v>
      </c>
      <c r="C288" s="10">
        <f t="shared" si="19"/>
        <v>0</v>
      </c>
      <c r="D288" s="11">
        <f t="shared" si="16"/>
        <v>0</v>
      </c>
      <c r="E288" s="12">
        <f t="shared" si="17"/>
        <v>0</v>
      </c>
      <c r="F288" s="13">
        <f t="shared" si="18"/>
        <v>0</v>
      </c>
    </row>
    <row r="289" spans="2:6" s="16" customFormat="1" x14ac:dyDescent="0.25">
      <c r="B289" s="9">
        <f>+IF(MAX(B$7:B288)=$F$2,"",B288+1)</f>
        <v>282</v>
      </c>
      <c r="C289" s="10">
        <f t="shared" si="19"/>
        <v>0</v>
      </c>
      <c r="D289" s="11">
        <f t="shared" si="16"/>
        <v>0</v>
      </c>
      <c r="E289" s="12">
        <f t="shared" si="17"/>
        <v>0</v>
      </c>
      <c r="F289" s="13">
        <f t="shared" si="18"/>
        <v>0</v>
      </c>
    </row>
    <row r="290" spans="2:6" s="16" customFormat="1" x14ac:dyDescent="0.25">
      <c r="B290" s="9">
        <f>+IF(MAX(B$7:B289)=$F$2,"",B289+1)</f>
        <v>283</v>
      </c>
      <c r="C290" s="10">
        <f t="shared" si="19"/>
        <v>0</v>
      </c>
      <c r="D290" s="11">
        <f t="shared" si="16"/>
        <v>0</v>
      </c>
      <c r="E290" s="12">
        <f t="shared" si="17"/>
        <v>0</v>
      </c>
      <c r="F290" s="13">
        <f t="shared" si="18"/>
        <v>0</v>
      </c>
    </row>
    <row r="291" spans="2:6" s="16" customFormat="1" x14ac:dyDescent="0.25">
      <c r="B291" s="9">
        <f>+IF(MAX(B$7:B290)=$F$2,"",B290+1)</f>
        <v>284</v>
      </c>
      <c r="C291" s="10">
        <f t="shared" si="19"/>
        <v>0</v>
      </c>
      <c r="D291" s="11">
        <f t="shared" si="16"/>
        <v>0</v>
      </c>
      <c r="E291" s="12">
        <f t="shared" si="17"/>
        <v>0</v>
      </c>
      <c r="F291" s="13">
        <f t="shared" si="18"/>
        <v>0</v>
      </c>
    </row>
    <row r="292" spans="2:6" s="16" customFormat="1" x14ac:dyDescent="0.25">
      <c r="B292" s="9">
        <f>+IF(MAX(B$7:B291)=$F$2,"",B291+1)</f>
        <v>285</v>
      </c>
      <c r="C292" s="10">
        <f t="shared" si="19"/>
        <v>0</v>
      </c>
      <c r="D292" s="11">
        <f t="shared" si="16"/>
        <v>0</v>
      </c>
      <c r="E292" s="12">
        <f t="shared" si="17"/>
        <v>0</v>
      </c>
      <c r="F292" s="13">
        <f t="shared" si="18"/>
        <v>0</v>
      </c>
    </row>
    <row r="293" spans="2:6" s="16" customFormat="1" x14ac:dyDescent="0.25">
      <c r="B293" s="9">
        <f>+IF(MAX(B$7:B292)=$F$2,"",B292+1)</f>
        <v>286</v>
      </c>
      <c r="C293" s="10">
        <f t="shared" si="19"/>
        <v>0</v>
      </c>
      <c r="D293" s="11">
        <f t="shared" si="16"/>
        <v>0</v>
      </c>
      <c r="E293" s="12">
        <f t="shared" si="17"/>
        <v>0</v>
      </c>
      <c r="F293" s="13">
        <f t="shared" si="18"/>
        <v>0</v>
      </c>
    </row>
    <row r="294" spans="2:6" s="16" customFormat="1" x14ac:dyDescent="0.25">
      <c r="B294" s="9">
        <f>+IF(MAX(B$7:B293)=$F$2,"",B293+1)</f>
        <v>287</v>
      </c>
      <c r="C294" s="10">
        <f t="shared" si="19"/>
        <v>0</v>
      </c>
      <c r="D294" s="11">
        <f t="shared" si="16"/>
        <v>0</v>
      </c>
      <c r="E294" s="12">
        <f t="shared" si="17"/>
        <v>0</v>
      </c>
      <c r="F294" s="13">
        <f t="shared" si="18"/>
        <v>0</v>
      </c>
    </row>
    <row r="295" spans="2:6" s="16" customFormat="1" x14ac:dyDescent="0.25">
      <c r="B295" s="9">
        <f>+IF(MAX(B$7:B294)=$F$2,"",B294+1)</f>
        <v>288</v>
      </c>
      <c r="C295" s="10">
        <f t="shared" si="19"/>
        <v>0</v>
      </c>
      <c r="D295" s="11">
        <f t="shared" si="16"/>
        <v>0</v>
      </c>
      <c r="E295" s="12">
        <f t="shared" si="17"/>
        <v>0</v>
      </c>
      <c r="F295" s="13">
        <f t="shared" si="18"/>
        <v>0</v>
      </c>
    </row>
    <row r="296" spans="2:6" s="16" customFormat="1" x14ac:dyDescent="0.25">
      <c r="B296" s="9">
        <f>+IF(MAX(B$7:B295)=$F$2,"",B295+1)</f>
        <v>289</v>
      </c>
      <c r="C296" s="10">
        <f t="shared" si="19"/>
        <v>0</v>
      </c>
      <c r="D296" s="11">
        <f t="shared" si="16"/>
        <v>0</v>
      </c>
      <c r="E296" s="12">
        <f t="shared" si="17"/>
        <v>0</v>
      </c>
      <c r="F296" s="13">
        <f t="shared" si="18"/>
        <v>0</v>
      </c>
    </row>
    <row r="297" spans="2:6" s="16" customFormat="1" x14ac:dyDescent="0.25">
      <c r="B297" s="9">
        <f>+IF(MAX(B$7:B296)=$F$2,"",B296+1)</f>
        <v>290</v>
      </c>
      <c r="C297" s="10">
        <f t="shared" si="19"/>
        <v>0</v>
      </c>
      <c r="D297" s="11">
        <f t="shared" si="16"/>
        <v>0</v>
      </c>
      <c r="E297" s="12">
        <f t="shared" si="17"/>
        <v>0</v>
      </c>
      <c r="F297" s="13">
        <f t="shared" si="18"/>
        <v>0</v>
      </c>
    </row>
    <row r="298" spans="2:6" s="16" customFormat="1" x14ac:dyDescent="0.25">
      <c r="B298" s="9">
        <f>+IF(MAX(B$7:B297)=$F$2,"",B297+1)</f>
        <v>291</v>
      </c>
      <c r="C298" s="10">
        <f t="shared" si="19"/>
        <v>0</v>
      </c>
      <c r="D298" s="11">
        <f t="shared" si="16"/>
        <v>0</v>
      </c>
      <c r="E298" s="12">
        <f t="shared" si="17"/>
        <v>0</v>
      </c>
      <c r="F298" s="13">
        <f t="shared" si="18"/>
        <v>0</v>
      </c>
    </row>
    <row r="299" spans="2:6" s="16" customFormat="1" x14ac:dyDescent="0.25">
      <c r="B299" s="9">
        <f>+IF(MAX(B$7:B298)=$F$2,"",B298+1)</f>
        <v>292</v>
      </c>
      <c r="C299" s="10">
        <f t="shared" si="19"/>
        <v>0</v>
      </c>
      <c r="D299" s="11">
        <f t="shared" si="16"/>
        <v>0</v>
      </c>
      <c r="E299" s="12">
        <f t="shared" si="17"/>
        <v>0</v>
      </c>
      <c r="F299" s="13">
        <f t="shared" si="18"/>
        <v>0</v>
      </c>
    </row>
    <row r="300" spans="2:6" s="16" customFormat="1" x14ac:dyDescent="0.25">
      <c r="B300" s="9">
        <f>+IF(MAX(B$7:B299)=$F$2,"",B299+1)</f>
        <v>293</v>
      </c>
      <c r="C300" s="10">
        <f t="shared" si="19"/>
        <v>0</v>
      </c>
      <c r="D300" s="11">
        <f t="shared" si="16"/>
        <v>0</v>
      </c>
      <c r="E300" s="12">
        <f t="shared" si="17"/>
        <v>0</v>
      </c>
      <c r="F300" s="13">
        <f t="shared" si="18"/>
        <v>0</v>
      </c>
    </row>
    <row r="301" spans="2:6" s="16" customFormat="1" x14ac:dyDescent="0.25">
      <c r="B301" s="9">
        <f>+IF(MAX(B$7:B300)=$F$2,"",B300+1)</f>
        <v>294</v>
      </c>
      <c r="C301" s="10">
        <f t="shared" si="19"/>
        <v>0</v>
      </c>
      <c r="D301" s="11">
        <f t="shared" si="16"/>
        <v>0</v>
      </c>
      <c r="E301" s="12">
        <f t="shared" si="17"/>
        <v>0</v>
      </c>
      <c r="F301" s="13">
        <f t="shared" si="18"/>
        <v>0</v>
      </c>
    </row>
    <row r="302" spans="2:6" s="16" customFormat="1" x14ac:dyDescent="0.25">
      <c r="B302" s="9">
        <f>+IF(MAX(B$7:B301)=$F$2,"",B301+1)</f>
        <v>295</v>
      </c>
      <c r="C302" s="10">
        <f t="shared" si="19"/>
        <v>0</v>
      </c>
      <c r="D302" s="11">
        <f t="shared" si="16"/>
        <v>0</v>
      </c>
      <c r="E302" s="12">
        <f t="shared" si="17"/>
        <v>0</v>
      </c>
      <c r="F302" s="13">
        <f t="shared" si="18"/>
        <v>0</v>
      </c>
    </row>
    <row r="303" spans="2:6" s="16" customFormat="1" x14ac:dyDescent="0.25">
      <c r="B303" s="9">
        <f>+IF(MAX(B$7:B302)=$F$2,"",B302+1)</f>
        <v>296</v>
      </c>
      <c r="C303" s="10">
        <f t="shared" si="19"/>
        <v>0</v>
      </c>
      <c r="D303" s="11">
        <f t="shared" si="16"/>
        <v>0</v>
      </c>
      <c r="E303" s="12">
        <f t="shared" si="17"/>
        <v>0</v>
      </c>
      <c r="F303" s="13">
        <f t="shared" si="18"/>
        <v>0</v>
      </c>
    </row>
    <row r="304" spans="2:6" s="16" customFormat="1" x14ac:dyDescent="0.25">
      <c r="B304" s="9">
        <f>+IF(MAX(B$7:B303)=$F$2,"",B303+1)</f>
        <v>297</v>
      </c>
      <c r="C304" s="10">
        <f t="shared" si="19"/>
        <v>0</v>
      </c>
      <c r="D304" s="11">
        <f t="shared" ref="D304:D367" si="20">+IF(B304="","",IF(B304&gt;$F$2,0,IF(B304=$F$2,C303,IF($E$609="francese",F304-E304,$C$7/$F$2))))</f>
        <v>0</v>
      </c>
      <c r="E304" s="12">
        <f t="shared" ref="E304:E367" si="21">+IF(B304="","",ROUND(C303*$D$4/$D$3,2))</f>
        <v>0</v>
      </c>
      <c r="F304" s="13">
        <f t="shared" ref="F304:F367" si="22">IF(B304="","",IF(B304&gt;$F$2,0,IF($E$609="francese",-PMT($D$4/$D$3,$F$2,$C$7,0,0),D304+E304)))</f>
        <v>0</v>
      </c>
    </row>
    <row r="305" spans="2:6" s="16" customFormat="1" x14ac:dyDescent="0.25">
      <c r="B305" s="9">
        <f>+IF(MAX(B$7:B304)=$F$2,"",B304+1)</f>
        <v>298</v>
      </c>
      <c r="C305" s="10">
        <f t="shared" ref="C305:C368" si="23">+IF(B305="","",C304-D305)</f>
        <v>0</v>
      </c>
      <c r="D305" s="11">
        <f t="shared" si="20"/>
        <v>0</v>
      </c>
      <c r="E305" s="12">
        <f t="shared" si="21"/>
        <v>0</v>
      </c>
      <c r="F305" s="13">
        <f t="shared" si="22"/>
        <v>0</v>
      </c>
    </row>
    <row r="306" spans="2:6" s="16" customFormat="1" x14ac:dyDescent="0.25">
      <c r="B306" s="9">
        <f>+IF(MAX(B$7:B305)=$F$2,"",B305+1)</f>
        <v>299</v>
      </c>
      <c r="C306" s="10">
        <f t="shared" si="23"/>
        <v>0</v>
      </c>
      <c r="D306" s="11">
        <f t="shared" si="20"/>
        <v>0</v>
      </c>
      <c r="E306" s="12">
        <f t="shared" si="21"/>
        <v>0</v>
      </c>
      <c r="F306" s="13">
        <f t="shared" si="22"/>
        <v>0</v>
      </c>
    </row>
    <row r="307" spans="2:6" s="16" customFormat="1" x14ac:dyDescent="0.25">
      <c r="B307" s="9">
        <f>+IF(MAX(B$7:B306)=$F$2,"",B306+1)</f>
        <v>300</v>
      </c>
      <c r="C307" s="10">
        <f t="shared" si="23"/>
        <v>0</v>
      </c>
      <c r="D307" s="11">
        <f t="shared" si="20"/>
        <v>0</v>
      </c>
      <c r="E307" s="12">
        <f t="shared" si="21"/>
        <v>0</v>
      </c>
      <c r="F307" s="13">
        <f t="shared" si="22"/>
        <v>0</v>
      </c>
    </row>
    <row r="308" spans="2:6" s="16" customFormat="1" x14ac:dyDescent="0.25">
      <c r="B308" s="9">
        <f>+IF(MAX(B$7:B307)=$F$2,"",B307+1)</f>
        <v>301</v>
      </c>
      <c r="C308" s="10">
        <f t="shared" si="23"/>
        <v>0</v>
      </c>
      <c r="D308" s="11">
        <f t="shared" si="20"/>
        <v>0</v>
      </c>
      <c r="E308" s="12">
        <f t="shared" si="21"/>
        <v>0</v>
      </c>
      <c r="F308" s="13">
        <f t="shared" si="22"/>
        <v>0</v>
      </c>
    </row>
    <row r="309" spans="2:6" s="16" customFormat="1" x14ac:dyDescent="0.25">
      <c r="B309" s="9">
        <f>+IF(MAX(B$7:B308)=$F$2,"",B308+1)</f>
        <v>302</v>
      </c>
      <c r="C309" s="10">
        <f t="shared" si="23"/>
        <v>0</v>
      </c>
      <c r="D309" s="11">
        <f t="shared" si="20"/>
        <v>0</v>
      </c>
      <c r="E309" s="12">
        <f t="shared" si="21"/>
        <v>0</v>
      </c>
      <c r="F309" s="13">
        <f t="shared" si="22"/>
        <v>0</v>
      </c>
    </row>
    <row r="310" spans="2:6" s="16" customFormat="1" x14ac:dyDescent="0.25">
      <c r="B310" s="9">
        <f>+IF(MAX(B$7:B309)=$F$2,"",B309+1)</f>
        <v>303</v>
      </c>
      <c r="C310" s="10">
        <f t="shared" si="23"/>
        <v>0</v>
      </c>
      <c r="D310" s="11">
        <f t="shared" si="20"/>
        <v>0</v>
      </c>
      <c r="E310" s="12">
        <f t="shared" si="21"/>
        <v>0</v>
      </c>
      <c r="F310" s="13">
        <f t="shared" si="22"/>
        <v>0</v>
      </c>
    </row>
    <row r="311" spans="2:6" s="16" customFormat="1" x14ac:dyDescent="0.25">
      <c r="B311" s="9">
        <f>+IF(MAX(B$7:B310)=$F$2,"",B310+1)</f>
        <v>304</v>
      </c>
      <c r="C311" s="10">
        <f t="shared" si="23"/>
        <v>0</v>
      </c>
      <c r="D311" s="11">
        <f t="shared" si="20"/>
        <v>0</v>
      </c>
      <c r="E311" s="12">
        <f t="shared" si="21"/>
        <v>0</v>
      </c>
      <c r="F311" s="13">
        <f t="shared" si="22"/>
        <v>0</v>
      </c>
    </row>
    <row r="312" spans="2:6" s="16" customFormat="1" x14ac:dyDescent="0.25">
      <c r="B312" s="9">
        <f>+IF(MAX(B$7:B311)=$F$2,"",B311+1)</f>
        <v>305</v>
      </c>
      <c r="C312" s="10">
        <f t="shared" si="23"/>
        <v>0</v>
      </c>
      <c r="D312" s="11">
        <f t="shared" si="20"/>
        <v>0</v>
      </c>
      <c r="E312" s="12">
        <f t="shared" si="21"/>
        <v>0</v>
      </c>
      <c r="F312" s="13">
        <f t="shared" si="22"/>
        <v>0</v>
      </c>
    </row>
    <row r="313" spans="2:6" s="16" customFormat="1" x14ac:dyDescent="0.25">
      <c r="B313" s="9">
        <f>+IF(MAX(B$7:B312)=$F$2,"",B312+1)</f>
        <v>306</v>
      </c>
      <c r="C313" s="10">
        <f t="shared" si="23"/>
        <v>0</v>
      </c>
      <c r="D313" s="11">
        <f t="shared" si="20"/>
        <v>0</v>
      </c>
      <c r="E313" s="12">
        <f t="shared" si="21"/>
        <v>0</v>
      </c>
      <c r="F313" s="13">
        <f t="shared" si="22"/>
        <v>0</v>
      </c>
    </row>
    <row r="314" spans="2:6" s="16" customFormat="1" x14ac:dyDescent="0.25">
      <c r="B314" s="9">
        <f>+IF(MAX(B$7:B313)=$F$2,"",B313+1)</f>
        <v>307</v>
      </c>
      <c r="C314" s="10">
        <f t="shared" si="23"/>
        <v>0</v>
      </c>
      <c r="D314" s="11">
        <f t="shared" si="20"/>
        <v>0</v>
      </c>
      <c r="E314" s="12">
        <f t="shared" si="21"/>
        <v>0</v>
      </c>
      <c r="F314" s="13">
        <f t="shared" si="22"/>
        <v>0</v>
      </c>
    </row>
    <row r="315" spans="2:6" s="16" customFormat="1" x14ac:dyDescent="0.25">
      <c r="B315" s="9">
        <f>+IF(MAX(B$7:B314)=$F$2,"",B314+1)</f>
        <v>308</v>
      </c>
      <c r="C315" s="10">
        <f t="shared" si="23"/>
        <v>0</v>
      </c>
      <c r="D315" s="11">
        <f t="shared" si="20"/>
        <v>0</v>
      </c>
      <c r="E315" s="12">
        <f t="shared" si="21"/>
        <v>0</v>
      </c>
      <c r="F315" s="13">
        <f t="shared" si="22"/>
        <v>0</v>
      </c>
    </row>
    <row r="316" spans="2:6" s="16" customFormat="1" x14ac:dyDescent="0.25">
      <c r="B316" s="9">
        <f>+IF(MAX(B$7:B315)=$F$2,"",B315+1)</f>
        <v>309</v>
      </c>
      <c r="C316" s="10">
        <f t="shared" si="23"/>
        <v>0</v>
      </c>
      <c r="D316" s="11">
        <f t="shared" si="20"/>
        <v>0</v>
      </c>
      <c r="E316" s="12">
        <f t="shared" si="21"/>
        <v>0</v>
      </c>
      <c r="F316" s="13">
        <f t="shared" si="22"/>
        <v>0</v>
      </c>
    </row>
    <row r="317" spans="2:6" s="16" customFormat="1" x14ac:dyDescent="0.25">
      <c r="B317" s="9">
        <f>+IF(MAX(B$7:B316)=$F$2,"",B316+1)</f>
        <v>310</v>
      </c>
      <c r="C317" s="10">
        <f t="shared" si="23"/>
        <v>0</v>
      </c>
      <c r="D317" s="11">
        <f t="shared" si="20"/>
        <v>0</v>
      </c>
      <c r="E317" s="12">
        <f t="shared" si="21"/>
        <v>0</v>
      </c>
      <c r="F317" s="13">
        <f t="shared" si="22"/>
        <v>0</v>
      </c>
    </row>
    <row r="318" spans="2:6" s="16" customFormat="1" x14ac:dyDescent="0.25">
      <c r="B318" s="9">
        <f>+IF(MAX(B$7:B317)=$F$2,"",B317+1)</f>
        <v>311</v>
      </c>
      <c r="C318" s="10">
        <f t="shared" si="23"/>
        <v>0</v>
      </c>
      <c r="D318" s="11">
        <f t="shared" si="20"/>
        <v>0</v>
      </c>
      <c r="E318" s="12">
        <f t="shared" si="21"/>
        <v>0</v>
      </c>
      <c r="F318" s="13">
        <f t="shared" si="22"/>
        <v>0</v>
      </c>
    </row>
    <row r="319" spans="2:6" s="16" customFormat="1" x14ac:dyDescent="0.25">
      <c r="B319" s="9">
        <f>+IF(MAX(B$7:B318)=$F$2,"",B318+1)</f>
        <v>312</v>
      </c>
      <c r="C319" s="10">
        <f t="shared" si="23"/>
        <v>0</v>
      </c>
      <c r="D319" s="11">
        <f t="shared" si="20"/>
        <v>0</v>
      </c>
      <c r="E319" s="12">
        <f t="shared" si="21"/>
        <v>0</v>
      </c>
      <c r="F319" s="13">
        <f t="shared" si="22"/>
        <v>0</v>
      </c>
    </row>
    <row r="320" spans="2:6" s="16" customFormat="1" x14ac:dyDescent="0.25">
      <c r="B320" s="9">
        <f>+IF(MAX(B$7:B319)=$F$2,"",B319+1)</f>
        <v>313</v>
      </c>
      <c r="C320" s="10">
        <f t="shared" si="23"/>
        <v>0</v>
      </c>
      <c r="D320" s="11">
        <f t="shared" si="20"/>
        <v>0</v>
      </c>
      <c r="E320" s="12">
        <f t="shared" si="21"/>
        <v>0</v>
      </c>
      <c r="F320" s="13">
        <f t="shared" si="22"/>
        <v>0</v>
      </c>
    </row>
    <row r="321" spans="2:6" s="16" customFormat="1" x14ac:dyDescent="0.25">
      <c r="B321" s="9">
        <f>+IF(MAX(B$7:B320)=$F$2,"",B320+1)</f>
        <v>314</v>
      </c>
      <c r="C321" s="10">
        <f t="shared" si="23"/>
        <v>0</v>
      </c>
      <c r="D321" s="11">
        <f t="shared" si="20"/>
        <v>0</v>
      </c>
      <c r="E321" s="12">
        <f t="shared" si="21"/>
        <v>0</v>
      </c>
      <c r="F321" s="13">
        <f t="shared" si="22"/>
        <v>0</v>
      </c>
    </row>
    <row r="322" spans="2:6" s="16" customFormat="1" x14ac:dyDescent="0.25">
      <c r="B322" s="9">
        <f>+IF(MAX(B$7:B321)=$F$2,"",B321+1)</f>
        <v>315</v>
      </c>
      <c r="C322" s="10">
        <f t="shared" si="23"/>
        <v>0</v>
      </c>
      <c r="D322" s="11">
        <f t="shared" si="20"/>
        <v>0</v>
      </c>
      <c r="E322" s="12">
        <f t="shared" si="21"/>
        <v>0</v>
      </c>
      <c r="F322" s="13">
        <f t="shared" si="22"/>
        <v>0</v>
      </c>
    </row>
    <row r="323" spans="2:6" s="16" customFormat="1" x14ac:dyDescent="0.25">
      <c r="B323" s="9">
        <f>+IF(MAX(B$7:B322)=$F$2,"",B322+1)</f>
        <v>316</v>
      </c>
      <c r="C323" s="10">
        <f t="shared" si="23"/>
        <v>0</v>
      </c>
      <c r="D323" s="11">
        <f t="shared" si="20"/>
        <v>0</v>
      </c>
      <c r="E323" s="12">
        <f t="shared" si="21"/>
        <v>0</v>
      </c>
      <c r="F323" s="13">
        <f t="shared" si="22"/>
        <v>0</v>
      </c>
    </row>
    <row r="324" spans="2:6" s="16" customFormat="1" x14ac:dyDescent="0.25">
      <c r="B324" s="9">
        <f>+IF(MAX(B$7:B323)=$F$2,"",B323+1)</f>
        <v>317</v>
      </c>
      <c r="C324" s="10">
        <f t="shared" si="23"/>
        <v>0</v>
      </c>
      <c r="D324" s="11">
        <f t="shared" si="20"/>
        <v>0</v>
      </c>
      <c r="E324" s="12">
        <f t="shared" si="21"/>
        <v>0</v>
      </c>
      <c r="F324" s="13">
        <f t="shared" si="22"/>
        <v>0</v>
      </c>
    </row>
    <row r="325" spans="2:6" s="16" customFormat="1" x14ac:dyDescent="0.25">
      <c r="B325" s="9">
        <f>+IF(MAX(B$7:B324)=$F$2,"",B324+1)</f>
        <v>318</v>
      </c>
      <c r="C325" s="10">
        <f t="shared" si="23"/>
        <v>0</v>
      </c>
      <c r="D325" s="11">
        <f t="shared" si="20"/>
        <v>0</v>
      </c>
      <c r="E325" s="12">
        <f t="shared" si="21"/>
        <v>0</v>
      </c>
      <c r="F325" s="13">
        <f t="shared" si="22"/>
        <v>0</v>
      </c>
    </row>
    <row r="326" spans="2:6" s="16" customFormat="1" x14ac:dyDescent="0.25">
      <c r="B326" s="9">
        <f>+IF(MAX(B$7:B325)=$F$2,"",B325+1)</f>
        <v>319</v>
      </c>
      <c r="C326" s="10">
        <f t="shared" si="23"/>
        <v>0</v>
      </c>
      <c r="D326" s="11">
        <f t="shared" si="20"/>
        <v>0</v>
      </c>
      <c r="E326" s="12">
        <f t="shared" si="21"/>
        <v>0</v>
      </c>
      <c r="F326" s="13">
        <f t="shared" si="22"/>
        <v>0</v>
      </c>
    </row>
    <row r="327" spans="2:6" s="16" customFormat="1" x14ac:dyDescent="0.25">
      <c r="B327" s="9">
        <f>+IF(MAX(B$7:B326)=$F$2,"",B326+1)</f>
        <v>320</v>
      </c>
      <c r="C327" s="10">
        <f t="shared" si="23"/>
        <v>0</v>
      </c>
      <c r="D327" s="11">
        <f t="shared" si="20"/>
        <v>0</v>
      </c>
      <c r="E327" s="12">
        <f t="shared" si="21"/>
        <v>0</v>
      </c>
      <c r="F327" s="13">
        <f t="shared" si="22"/>
        <v>0</v>
      </c>
    </row>
    <row r="328" spans="2:6" s="16" customFormat="1" x14ac:dyDescent="0.25">
      <c r="B328" s="9">
        <f>+IF(MAX(B$7:B327)=$F$2,"",B327+1)</f>
        <v>321</v>
      </c>
      <c r="C328" s="10">
        <f t="shared" si="23"/>
        <v>0</v>
      </c>
      <c r="D328" s="11">
        <f t="shared" si="20"/>
        <v>0</v>
      </c>
      <c r="E328" s="12">
        <f t="shared" si="21"/>
        <v>0</v>
      </c>
      <c r="F328" s="13">
        <f t="shared" si="22"/>
        <v>0</v>
      </c>
    </row>
    <row r="329" spans="2:6" s="16" customFormat="1" x14ac:dyDescent="0.25">
      <c r="B329" s="9">
        <f>+IF(MAX(B$7:B328)=$F$2,"",B328+1)</f>
        <v>322</v>
      </c>
      <c r="C329" s="10">
        <f t="shared" si="23"/>
        <v>0</v>
      </c>
      <c r="D329" s="11">
        <f t="shared" si="20"/>
        <v>0</v>
      </c>
      <c r="E329" s="12">
        <f t="shared" si="21"/>
        <v>0</v>
      </c>
      <c r="F329" s="13">
        <f t="shared" si="22"/>
        <v>0</v>
      </c>
    </row>
    <row r="330" spans="2:6" s="16" customFormat="1" x14ac:dyDescent="0.25">
      <c r="B330" s="9">
        <f>+IF(MAX(B$7:B329)=$F$2,"",B329+1)</f>
        <v>323</v>
      </c>
      <c r="C330" s="10">
        <f t="shared" si="23"/>
        <v>0</v>
      </c>
      <c r="D330" s="11">
        <f t="shared" si="20"/>
        <v>0</v>
      </c>
      <c r="E330" s="12">
        <f t="shared" si="21"/>
        <v>0</v>
      </c>
      <c r="F330" s="13">
        <f t="shared" si="22"/>
        <v>0</v>
      </c>
    </row>
    <row r="331" spans="2:6" s="16" customFormat="1" x14ac:dyDescent="0.25">
      <c r="B331" s="9">
        <f>+IF(MAX(B$7:B330)=$F$2,"",B330+1)</f>
        <v>324</v>
      </c>
      <c r="C331" s="10">
        <f t="shared" si="23"/>
        <v>0</v>
      </c>
      <c r="D331" s="11">
        <f t="shared" si="20"/>
        <v>0</v>
      </c>
      <c r="E331" s="12">
        <f t="shared" si="21"/>
        <v>0</v>
      </c>
      <c r="F331" s="13">
        <f t="shared" si="22"/>
        <v>0</v>
      </c>
    </row>
    <row r="332" spans="2:6" s="16" customFormat="1" x14ac:dyDescent="0.25">
      <c r="B332" s="9">
        <f>+IF(MAX(B$7:B331)=$F$2,"",B331+1)</f>
        <v>325</v>
      </c>
      <c r="C332" s="10">
        <f t="shared" si="23"/>
        <v>0</v>
      </c>
      <c r="D332" s="11">
        <f t="shared" si="20"/>
        <v>0</v>
      </c>
      <c r="E332" s="12">
        <f t="shared" si="21"/>
        <v>0</v>
      </c>
      <c r="F332" s="13">
        <f t="shared" si="22"/>
        <v>0</v>
      </c>
    </row>
    <row r="333" spans="2:6" s="16" customFormat="1" x14ac:dyDescent="0.25">
      <c r="B333" s="9">
        <f>+IF(MAX(B$7:B332)=$F$2,"",B332+1)</f>
        <v>326</v>
      </c>
      <c r="C333" s="10">
        <f t="shared" si="23"/>
        <v>0</v>
      </c>
      <c r="D333" s="11">
        <f t="shared" si="20"/>
        <v>0</v>
      </c>
      <c r="E333" s="12">
        <f t="shared" si="21"/>
        <v>0</v>
      </c>
      <c r="F333" s="13">
        <f t="shared" si="22"/>
        <v>0</v>
      </c>
    </row>
    <row r="334" spans="2:6" s="16" customFormat="1" x14ac:dyDescent="0.25">
      <c r="B334" s="9">
        <f>+IF(MAX(B$7:B333)=$F$2,"",B333+1)</f>
        <v>327</v>
      </c>
      <c r="C334" s="10">
        <f t="shared" si="23"/>
        <v>0</v>
      </c>
      <c r="D334" s="11">
        <f t="shared" si="20"/>
        <v>0</v>
      </c>
      <c r="E334" s="12">
        <f t="shared" si="21"/>
        <v>0</v>
      </c>
      <c r="F334" s="13">
        <f t="shared" si="22"/>
        <v>0</v>
      </c>
    </row>
    <row r="335" spans="2:6" s="16" customFormat="1" x14ac:dyDescent="0.25">
      <c r="B335" s="9">
        <f>+IF(MAX(B$7:B334)=$F$2,"",B334+1)</f>
        <v>328</v>
      </c>
      <c r="C335" s="10">
        <f t="shared" si="23"/>
        <v>0</v>
      </c>
      <c r="D335" s="11">
        <f t="shared" si="20"/>
        <v>0</v>
      </c>
      <c r="E335" s="12">
        <f t="shared" si="21"/>
        <v>0</v>
      </c>
      <c r="F335" s="13">
        <f t="shared" si="22"/>
        <v>0</v>
      </c>
    </row>
    <row r="336" spans="2:6" s="16" customFormat="1" x14ac:dyDescent="0.25">
      <c r="B336" s="9">
        <f>+IF(MAX(B$7:B335)=$F$2,"",B335+1)</f>
        <v>329</v>
      </c>
      <c r="C336" s="10">
        <f t="shared" si="23"/>
        <v>0</v>
      </c>
      <c r="D336" s="11">
        <f t="shared" si="20"/>
        <v>0</v>
      </c>
      <c r="E336" s="12">
        <f t="shared" si="21"/>
        <v>0</v>
      </c>
      <c r="F336" s="13">
        <f t="shared" si="22"/>
        <v>0</v>
      </c>
    </row>
    <row r="337" spans="2:6" s="16" customFormat="1" x14ac:dyDescent="0.25">
      <c r="B337" s="9">
        <f>+IF(MAX(B$7:B336)=$F$2,"",B336+1)</f>
        <v>330</v>
      </c>
      <c r="C337" s="10">
        <f t="shared" si="23"/>
        <v>0</v>
      </c>
      <c r="D337" s="11">
        <f t="shared" si="20"/>
        <v>0</v>
      </c>
      <c r="E337" s="12">
        <f t="shared" si="21"/>
        <v>0</v>
      </c>
      <c r="F337" s="13">
        <f t="shared" si="22"/>
        <v>0</v>
      </c>
    </row>
    <row r="338" spans="2:6" s="16" customFormat="1" x14ac:dyDescent="0.25">
      <c r="B338" s="9">
        <f>+IF(MAX(B$7:B337)=$F$2,"",B337+1)</f>
        <v>331</v>
      </c>
      <c r="C338" s="10">
        <f t="shared" si="23"/>
        <v>0</v>
      </c>
      <c r="D338" s="11">
        <f t="shared" si="20"/>
        <v>0</v>
      </c>
      <c r="E338" s="12">
        <f t="shared" si="21"/>
        <v>0</v>
      </c>
      <c r="F338" s="13">
        <f t="shared" si="22"/>
        <v>0</v>
      </c>
    </row>
    <row r="339" spans="2:6" s="16" customFormat="1" x14ac:dyDescent="0.25">
      <c r="B339" s="9">
        <f>+IF(MAX(B$7:B338)=$F$2,"",B338+1)</f>
        <v>332</v>
      </c>
      <c r="C339" s="10">
        <f t="shared" si="23"/>
        <v>0</v>
      </c>
      <c r="D339" s="11">
        <f t="shared" si="20"/>
        <v>0</v>
      </c>
      <c r="E339" s="12">
        <f t="shared" si="21"/>
        <v>0</v>
      </c>
      <c r="F339" s="13">
        <f t="shared" si="22"/>
        <v>0</v>
      </c>
    </row>
    <row r="340" spans="2:6" s="16" customFormat="1" x14ac:dyDescent="0.25">
      <c r="B340" s="9">
        <f>+IF(MAX(B$7:B339)=$F$2,"",B339+1)</f>
        <v>333</v>
      </c>
      <c r="C340" s="10">
        <f t="shared" si="23"/>
        <v>0</v>
      </c>
      <c r="D340" s="11">
        <f t="shared" si="20"/>
        <v>0</v>
      </c>
      <c r="E340" s="12">
        <f t="shared" si="21"/>
        <v>0</v>
      </c>
      <c r="F340" s="13">
        <f t="shared" si="22"/>
        <v>0</v>
      </c>
    </row>
    <row r="341" spans="2:6" s="16" customFormat="1" x14ac:dyDescent="0.25">
      <c r="B341" s="9">
        <f>+IF(MAX(B$7:B340)=$F$2,"",B340+1)</f>
        <v>334</v>
      </c>
      <c r="C341" s="10">
        <f t="shared" si="23"/>
        <v>0</v>
      </c>
      <c r="D341" s="11">
        <f t="shared" si="20"/>
        <v>0</v>
      </c>
      <c r="E341" s="12">
        <f t="shared" si="21"/>
        <v>0</v>
      </c>
      <c r="F341" s="13">
        <f t="shared" si="22"/>
        <v>0</v>
      </c>
    </row>
    <row r="342" spans="2:6" s="16" customFormat="1" x14ac:dyDescent="0.25">
      <c r="B342" s="9">
        <f>+IF(MAX(B$7:B341)=$F$2,"",B341+1)</f>
        <v>335</v>
      </c>
      <c r="C342" s="10">
        <f t="shared" si="23"/>
        <v>0</v>
      </c>
      <c r="D342" s="11">
        <f t="shared" si="20"/>
        <v>0</v>
      </c>
      <c r="E342" s="12">
        <f t="shared" si="21"/>
        <v>0</v>
      </c>
      <c r="F342" s="13">
        <f t="shared" si="22"/>
        <v>0</v>
      </c>
    </row>
    <row r="343" spans="2:6" s="16" customFormat="1" x14ac:dyDescent="0.25">
      <c r="B343" s="9">
        <f>+IF(MAX(B$7:B342)=$F$2,"",B342+1)</f>
        <v>336</v>
      </c>
      <c r="C343" s="10">
        <f t="shared" si="23"/>
        <v>0</v>
      </c>
      <c r="D343" s="11">
        <f t="shared" si="20"/>
        <v>0</v>
      </c>
      <c r="E343" s="12">
        <f t="shared" si="21"/>
        <v>0</v>
      </c>
      <c r="F343" s="13">
        <f t="shared" si="22"/>
        <v>0</v>
      </c>
    </row>
    <row r="344" spans="2:6" s="16" customFormat="1" x14ac:dyDescent="0.25">
      <c r="B344" s="9">
        <f>+IF(MAX(B$7:B343)=$F$2,"",B343+1)</f>
        <v>337</v>
      </c>
      <c r="C344" s="10">
        <f t="shared" si="23"/>
        <v>0</v>
      </c>
      <c r="D344" s="11">
        <f t="shared" si="20"/>
        <v>0</v>
      </c>
      <c r="E344" s="12">
        <f t="shared" si="21"/>
        <v>0</v>
      </c>
      <c r="F344" s="13">
        <f t="shared" si="22"/>
        <v>0</v>
      </c>
    </row>
    <row r="345" spans="2:6" s="16" customFormat="1" x14ac:dyDescent="0.25">
      <c r="B345" s="9">
        <f>+IF(MAX(B$7:B344)=$F$2,"",B344+1)</f>
        <v>338</v>
      </c>
      <c r="C345" s="10">
        <f t="shared" si="23"/>
        <v>0</v>
      </c>
      <c r="D345" s="11">
        <f t="shared" si="20"/>
        <v>0</v>
      </c>
      <c r="E345" s="12">
        <f t="shared" si="21"/>
        <v>0</v>
      </c>
      <c r="F345" s="13">
        <f t="shared" si="22"/>
        <v>0</v>
      </c>
    </row>
    <row r="346" spans="2:6" s="16" customFormat="1" x14ac:dyDescent="0.25">
      <c r="B346" s="9">
        <f>+IF(MAX(B$7:B345)=$F$2,"",B345+1)</f>
        <v>339</v>
      </c>
      <c r="C346" s="10">
        <f t="shared" si="23"/>
        <v>0</v>
      </c>
      <c r="D346" s="11">
        <f t="shared" si="20"/>
        <v>0</v>
      </c>
      <c r="E346" s="12">
        <f t="shared" si="21"/>
        <v>0</v>
      </c>
      <c r="F346" s="13">
        <f t="shared" si="22"/>
        <v>0</v>
      </c>
    </row>
    <row r="347" spans="2:6" s="16" customFormat="1" x14ac:dyDescent="0.25">
      <c r="B347" s="9">
        <f>+IF(MAX(B$7:B346)=$F$2,"",B346+1)</f>
        <v>340</v>
      </c>
      <c r="C347" s="10">
        <f t="shared" si="23"/>
        <v>0</v>
      </c>
      <c r="D347" s="11">
        <f t="shared" si="20"/>
        <v>0</v>
      </c>
      <c r="E347" s="12">
        <f t="shared" si="21"/>
        <v>0</v>
      </c>
      <c r="F347" s="13">
        <f t="shared" si="22"/>
        <v>0</v>
      </c>
    </row>
    <row r="348" spans="2:6" s="16" customFormat="1" x14ac:dyDescent="0.25">
      <c r="B348" s="9">
        <f>+IF(MAX(B$7:B347)=$F$2,"",B347+1)</f>
        <v>341</v>
      </c>
      <c r="C348" s="10">
        <f t="shared" si="23"/>
        <v>0</v>
      </c>
      <c r="D348" s="11">
        <f t="shared" si="20"/>
        <v>0</v>
      </c>
      <c r="E348" s="12">
        <f t="shared" si="21"/>
        <v>0</v>
      </c>
      <c r="F348" s="13">
        <f t="shared" si="22"/>
        <v>0</v>
      </c>
    </row>
    <row r="349" spans="2:6" s="16" customFormat="1" x14ac:dyDescent="0.25">
      <c r="B349" s="9">
        <f>+IF(MAX(B$7:B348)=$F$2,"",B348+1)</f>
        <v>342</v>
      </c>
      <c r="C349" s="10">
        <f t="shared" si="23"/>
        <v>0</v>
      </c>
      <c r="D349" s="11">
        <f t="shared" si="20"/>
        <v>0</v>
      </c>
      <c r="E349" s="12">
        <f t="shared" si="21"/>
        <v>0</v>
      </c>
      <c r="F349" s="13">
        <f t="shared" si="22"/>
        <v>0</v>
      </c>
    </row>
    <row r="350" spans="2:6" s="16" customFormat="1" x14ac:dyDescent="0.25">
      <c r="B350" s="9">
        <f>+IF(MAX(B$7:B349)=$F$2,"",B349+1)</f>
        <v>343</v>
      </c>
      <c r="C350" s="10">
        <f t="shared" si="23"/>
        <v>0</v>
      </c>
      <c r="D350" s="11">
        <f t="shared" si="20"/>
        <v>0</v>
      </c>
      <c r="E350" s="12">
        <f t="shared" si="21"/>
        <v>0</v>
      </c>
      <c r="F350" s="13">
        <f t="shared" si="22"/>
        <v>0</v>
      </c>
    </row>
    <row r="351" spans="2:6" s="16" customFormat="1" x14ac:dyDescent="0.25">
      <c r="B351" s="9">
        <f>+IF(MAX(B$7:B350)=$F$2,"",B350+1)</f>
        <v>344</v>
      </c>
      <c r="C351" s="10">
        <f t="shared" si="23"/>
        <v>0</v>
      </c>
      <c r="D351" s="11">
        <f t="shared" si="20"/>
        <v>0</v>
      </c>
      <c r="E351" s="12">
        <f t="shared" si="21"/>
        <v>0</v>
      </c>
      <c r="F351" s="13">
        <f t="shared" si="22"/>
        <v>0</v>
      </c>
    </row>
    <row r="352" spans="2:6" s="16" customFormat="1" x14ac:dyDescent="0.25">
      <c r="B352" s="9">
        <f>+IF(MAX(B$7:B351)=$F$2,"",B351+1)</f>
        <v>345</v>
      </c>
      <c r="C352" s="10">
        <f t="shared" si="23"/>
        <v>0</v>
      </c>
      <c r="D352" s="11">
        <f t="shared" si="20"/>
        <v>0</v>
      </c>
      <c r="E352" s="12">
        <f t="shared" si="21"/>
        <v>0</v>
      </c>
      <c r="F352" s="13">
        <f t="shared" si="22"/>
        <v>0</v>
      </c>
    </row>
    <row r="353" spans="2:6" s="16" customFormat="1" x14ac:dyDescent="0.25">
      <c r="B353" s="9">
        <f>+IF(MAX(B$7:B352)=$F$2,"",B352+1)</f>
        <v>346</v>
      </c>
      <c r="C353" s="10">
        <f t="shared" si="23"/>
        <v>0</v>
      </c>
      <c r="D353" s="11">
        <f t="shared" si="20"/>
        <v>0</v>
      </c>
      <c r="E353" s="12">
        <f t="shared" si="21"/>
        <v>0</v>
      </c>
      <c r="F353" s="13">
        <f t="shared" si="22"/>
        <v>0</v>
      </c>
    </row>
    <row r="354" spans="2:6" s="16" customFormat="1" x14ac:dyDescent="0.25">
      <c r="B354" s="9">
        <f>+IF(MAX(B$7:B353)=$F$2,"",B353+1)</f>
        <v>347</v>
      </c>
      <c r="C354" s="10">
        <f t="shared" si="23"/>
        <v>0</v>
      </c>
      <c r="D354" s="11">
        <f t="shared" si="20"/>
        <v>0</v>
      </c>
      <c r="E354" s="12">
        <f t="shared" si="21"/>
        <v>0</v>
      </c>
      <c r="F354" s="13">
        <f t="shared" si="22"/>
        <v>0</v>
      </c>
    </row>
    <row r="355" spans="2:6" s="16" customFormat="1" x14ac:dyDescent="0.25">
      <c r="B355" s="9">
        <f>+IF(MAX(B$7:B354)=$F$2,"",B354+1)</f>
        <v>348</v>
      </c>
      <c r="C355" s="10">
        <f t="shared" si="23"/>
        <v>0</v>
      </c>
      <c r="D355" s="11">
        <f t="shared" si="20"/>
        <v>0</v>
      </c>
      <c r="E355" s="12">
        <f t="shared" si="21"/>
        <v>0</v>
      </c>
      <c r="F355" s="13">
        <f t="shared" si="22"/>
        <v>0</v>
      </c>
    </row>
    <row r="356" spans="2:6" s="16" customFormat="1" x14ac:dyDescent="0.25">
      <c r="B356" s="9">
        <f>+IF(MAX(B$7:B355)=$F$2,"",B355+1)</f>
        <v>349</v>
      </c>
      <c r="C356" s="10">
        <f t="shared" si="23"/>
        <v>0</v>
      </c>
      <c r="D356" s="11">
        <f t="shared" si="20"/>
        <v>0</v>
      </c>
      <c r="E356" s="12">
        <f t="shared" si="21"/>
        <v>0</v>
      </c>
      <c r="F356" s="13">
        <f t="shared" si="22"/>
        <v>0</v>
      </c>
    </row>
    <row r="357" spans="2:6" s="16" customFormat="1" x14ac:dyDescent="0.25">
      <c r="B357" s="9">
        <f>+IF(MAX(B$7:B356)=$F$2,"",B356+1)</f>
        <v>350</v>
      </c>
      <c r="C357" s="10">
        <f t="shared" si="23"/>
        <v>0</v>
      </c>
      <c r="D357" s="11">
        <f t="shared" si="20"/>
        <v>0</v>
      </c>
      <c r="E357" s="12">
        <f t="shared" si="21"/>
        <v>0</v>
      </c>
      <c r="F357" s="13">
        <f t="shared" si="22"/>
        <v>0</v>
      </c>
    </row>
    <row r="358" spans="2:6" s="16" customFormat="1" x14ac:dyDescent="0.25">
      <c r="B358" s="9">
        <f>+IF(MAX(B$7:B357)=$F$2,"",B357+1)</f>
        <v>351</v>
      </c>
      <c r="C358" s="10">
        <f t="shared" si="23"/>
        <v>0</v>
      </c>
      <c r="D358" s="11">
        <f t="shared" si="20"/>
        <v>0</v>
      </c>
      <c r="E358" s="12">
        <f t="shared" si="21"/>
        <v>0</v>
      </c>
      <c r="F358" s="13">
        <f t="shared" si="22"/>
        <v>0</v>
      </c>
    </row>
    <row r="359" spans="2:6" s="16" customFormat="1" x14ac:dyDescent="0.25">
      <c r="B359" s="9">
        <f>+IF(MAX(B$7:B358)=$F$2,"",B358+1)</f>
        <v>352</v>
      </c>
      <c r="C359" s="10">
        <f t="shared" si="23"/>
        <v>0</v>
      </c>
      <c r="D359" s="11">
        <f t="shared" si="20"/>
        <v>0</v>
      </c>
      <c r="E359" s="12">
        <f t="shared" si="21"/>
        <v>0</v>
      </c>
      <c r="F359" s="13">
        <f t="shared" si="22"/>
        <v>0</v>
      </c>
    </row>
    <row r="360" spans="2:6" s="16" customFormat="1" x14ac:dyDescent="0.25">
      <c r="B360" s="9">
        <f>+IF(MAX(B$7:B359)=$F$2,"",B359+1)</f>
        <v>353</v>
      </c>
      <c r="C360" s="10">
        <f t="shared" si="23"/>
        <v>0</v>
      </c>
      <c r="D360" s="11">
        <f t="shared" si="20"/>
        <v>0</v>
      </c>
      <c r="E360" s="12">
        <f t="shared" si="21"/>
        <v>0</v>
      </c>
      <c r="F360" s="13">
        <f t="shared" si="22"/>
        <v>0</v>
      </c>
    </row>
    <row r="361" spans="2:6" s="16" customFormat="1" x14ac:dyDescent="0.25">
      <c r="B361" s="9">
        <f>+IF(MAX(B$7:B360)=$F$2,"",B360+1)</f>
        <v>354</v>
      </c>
      <c r="C361" s="10">
        <f t="shared" si="23"/>
        <v>0</v>
      </c>
      <c r="D361" s="11">
        <f t="shared" si="20"/>
        <v>0</v>
      </c>
      <c r="E361" s="12">
        <f t="shared" si="21"/>
        <v>0</v>
      </c>
      <c r="F361" s="13">
        <f t="shared" si="22"/>
        <v>0</v>
      </c>
    </row>
    <row r="362" spans="2:6" s="16" customFormat="1" x14ac:dyDescent="0.25">
      <c r="B362" s="9">
        <f>+IF(MAX(B$7:B361)=$F$2,"",B361+1)</f>
        <v>355</v>
      </c>
      <c r="C362" s="10">
        <f t="shared" si="23"/>
        <v>0</v>
      </c>
      <c r="D362" s="11">
        <f t="shared" si="20"/>
        <v>0</v>
      </c>
      <c r="E362" s="12">
        <f t="shared" si="21"/>
        <v>0</v>
      </c>
      <c r="F362" s="13">
        <f t="shared" si="22"/>
        <v>0</v>
      </c>
    </row>
    <row r="363" spans="2:6" s="16" customFormat="1" x14ac:dyDescent="0.25">
      <c r="B363" s="9">
        <f>+IF(MAX(B$7:B362)=$F$2,"",B362+1)</f>
        <v>356</v>
      </c>
      <c r="C363" s="10">
        <f t="shared" si="23"/>
        <v>0</v>
      </c>
      <c r="D363" s="11">
        <f t="shared" si="20"/>
        <v>0</v>
      </c>
      <c r="E363" s="12">
        <f t="shared" si="21"/>
        <v>0</v>
      </c>
      <c r="F363" s="13">
        <f t="shared" si="22"/>
        <v>0</v>
      </c>
    </row>
    <row r="364" spans="2:6" s="16" customFormat="1" x14ac:dyDescent="0.25">
      <c r="B364" s="9">
        <f>+IF(MAX(B$7:B363)=$F$2,"",B363+1)</f>
        <v>357</v>
      </c>
      <c r="C364" s="10">
        <f t="shared" si="23"/>
        <v>0</v>
      </c>
      <c r="D364" s="11">
        <f t="shared" si="20"/>
        <v>0</v>
      </c>
      <c r="E364" s="12">
        <f t="shared" si="21"/>
        <v>0</v>
      </c>
      <c r="F364" s="13">
        <f t="shared" si="22"/>
        <v>0</v>
      </c>
    </row>
    <row r="365" spans="2:6" s="16" customFormat="1" x14ac:dyDescent="0.25">
      <c r="B365" s="9">
        <f>+IF(MAX(B$7:B364)=$F$2,"",B364+1)</f>
        <v>358</v>
      </c>
      <c r="C365" s="10">
        <f t="shared" si="23"/>
        <v>0</v>
      </c>
      <c r="D365" s="11">
        <f t="shared" si="20"/>
        <v>0</v>
      </c>
      <c r="E365" s="12">
        <f t="shared" si="21"/>
        <v>0</v>
      </c>
      <c r="F365" s="13">
        <f t="shared" si="22"/>
        <v>0</v>
      </c>
    </row>
    <row r="366" spans="2:6" s="16" customFormat="1" x14ac:dyDescent="0.25">
      <c r="B366" s="9">
        <f>+IF(MAX(B$7:B365)=$F$2,"",B365+1)</f>
        <v>359</v>
      </c>
      <c r="C366" s="10">
        <f t="shared" si="23"/>
        <v>0</v>
      </c>
      <c r="D366" s="11">
        <f t="shared" si="20"/>
        <v>0</v>
      </c>
      <c r="E366" s="12">
        <f t="shared" si="21"/>
        <v>0</v>
      </c>
      <c r="F366" s="13">
        <f t="shared" si="22"/>
        <v>0</v>
      </c>
    </row>
    <row r="367" spans="2:6" s="16" customFormat="1" x14ac:dyDescent="0.25">
      <c r="B367" s="9">
        <f>+IF(MAX(B$7:B366)=$F$2,"",B366+1)</f>
        <v>360</v>
      </c>
      <c r="C367" s="10">
        <f t="shared" si="23"/>
        <v>0</v>
      </c>
      <c r="D367" s="11">
        <f t="shared" si="20"/>
        <v>0</v>
      </c>
      <c r="E367" s="12">
        <f t="shared" si="21"/>
        <v>0</v>
      </c>
      <c r="F367" s="13">
        <f t="shared" si="22"/>
        <v>0</v>
      </c>
    </row>
    <row r="368" spans="2:6" s="16" customFormat="1" x14ac:dyDescent="0.25">
      <c r="B368" s="9">
        <f>+IF(MAX(B$7:B367)=$F$2,"",B367+1)</f>
        <v>361</v>
      </c>
      <c r="C368" s="10">
        <f t="shared" si="23"/>
        <v>0</v>
      </c>
      <c r="D368" s="11">
        <f t="shared" ref="D368:D431" si="24">+IF(B368="","",IF(B368&gt;$F$2,0,IF(B368=$F$2,C367,IF($E$609="francese",F368-E368,$C$7/$F$2))))</f>
        <v>0</v>
      </c>
      <c r="E368" s="12">
        <f t="shared" ref="E368:E431" si="25">+IF(B368="","",ROUND(C367*$D$4/$D$3,2))</f>
        <v>0</v>
      </c>
      <c r="F368" s="13">
        <f t="shared" ref="F368:F431" si="26">IF(B368="","",IF(B368&gt;$F$2,0,IF($E$609="francese",-PMT($D$4/$D$3,$F$2,$C$7,0,0),D368+E368)))</f>
        <v>0</v>
      </c>
    </row>
    <row r="369" spans="2:6" s="16" customFormat="1" x14ac:dyDescent="0.25">
      <c r="B369" s="9">
        <f>+IF(MAX(B$7:B368)=$F$2,"",B368+1)</f>
        <v>362</v>
      </c>
      <c r="C369" s="10">
        <f t="shared" ref="C369:C432" si="27">+IF(B369="","",C368-D369)</f>
        <v>0</v>
      </c>
      <c r="D369" s="11">
        <f t="shared" si="24"/>
        <v>0</v>
      </c>
      <c r="E369" s="12">
        <f t="shared" si="25"/>
        <v>0</v>
      </c>
      <c r="F369" s="13">
        <f t="shared" si="26"/>
        <v>0</v>
      </c>
    </row>
    <row r="370" spans="2:6" s="16" customFormat="1" x14ac:dyDescent="0.25">
      <c r="B370" s="9">
        <f>+IF(MAX(B$7:B369)=$F$2,"",B369+1)</f>
        <v>363</v>
      </c>
      <c r="C370" s="10">
        <f t="shared" si="27"/>
        <v>0</v>
      </c>
      <c r="D370" s="11">
        <f t="shared" si="24"/>
        <v>0</v>
      </c>
      <c r="E370" s="12">
        <f t="shared" si="25"/>
        <v>0</v>
      </c>
      <c r="F370" s="13">
        <f t="shared" si="26"/>
        <v>0</v>
      </c>
    </row>
    <row r="371" spans="2:6" s="16" customFormat="1" x14ac:dyDescent="0.25">
      <c r="B371" s="9">
        <f>+IF(MAX(B$7:B370)=$F$2,"",B370+1)</f>
        <v>364</v>
      </c>
      <c r="C371" s="10">
        <f t="shared" si="27"/>
        <v>0</v>
      </c>
      <c r="D371" s="11">
        <f t="shared" si="24"/>
        <v>0</v>
      </c>
      <c r="E371" s="12">
        <f t="shared" si="25"/>
        <v>0</v>
      </c>
      <c r="F371" s="13">
        <f t="shared" si="26"/>
        <v>0</v>
      </c>
    </row>
    <row r="372" spans="2:6" s="16" customFormat="1" x14ac:dyDescent="0.25">
      <c r="B372" s="9">
        <f>+IF(MAX(B$7:B371)=$F$2,"",B371+1)</f>
        <v>365</v>
      </c>
      <c r="C372" s="10">
        <f t="shared" si="27"/>
        <v>0</v>
      </c>
      <c r="D372" s="11">
        <f t="shared" si="24"/>
        <v>0</v>
      </c>
      <c r="E372" s="12">
        <f t="shared" si="25"/>
        <v>0</v>
      </c>
      <c r="F372" s="13">
        <f t="shared" si="26"/>
        <v>0</v>
      </c>
    </row>
    <row r="373" spans="2:6" s="16" customFormat="1" x14ac:dyDescent="0.25">
      <c r="B373" s="9">
        <f>+IF(MAX(B$7:B372)=$F$2,"",B372+1)</f>
        <v>366</v>
      </c>
      <c r="C373" s="10">
        <f t="shared" si="27"/>
        <v>0</v>
      </c>
      <c r="D373" s="11">
        <f t="shared" si="24"/>
        <v>0</v>
      </c>
      <c r="E373" s="12">
        <f t="shared" si="25"/>
        <v>0</v>
      </c>
      <c r="F373" s="13">
        <f t="shared" si="26"/>
        <v>0</v>
      </c>
    </row>
    <row r="374" spans="2:6" s="16" customFormat="1" x14ac:dyDescent="0.25">
      <c r="B374" s="9">
        <f>+IF(MAX(B$7:B373)=$F$2,"",B373+1)</f>
        <v>367</v>
      </c>
      <c r="C374" s="10">
        <f t="shared" si="27"/>
        <v>0</v>
      </c>
      <c r="D374" s="11">
        <f t="shared" si="24"/>
        <v>0</v>
      </c>
      <c r="E374" s="12">
        <f t="shared" si="25"/>
        <v>0</v>
      </c>
      <c r="F374" s="13">
        <f t="shared" si="26"/>
        <v>0</v>
      </c>
    </row>
    <row r="375" spans="2:6" s="16" customFormat="1" x14ac:dyDescent="0.25">
      <c r="B375" s="9">
        <f>+IF(MAX(B$7:B374)=$F$2,"",B374+1)</f>
        <v>368</v>
      </c>
      <c r="C375" s="10">
        <f t="shared" si="27"/>
        <v>0</v>
      </c>
      <c r="D375" s="11">
        <f t="shared" si="24"/>
        <v>0</v>
      </c>
      <c r="E375" s="12">
        <f t="shared" si="25"/>
        <v>0</v>
      </c>
      <c r="F375" s="13">
        <f t="shared" si="26"/>
        <v>0</v>
      </c>
    </row>
    <row r="376" spans="2:6" s="16" customFormat="1" x14ac:dyDescent="0.25">
      <c r="B376" s="9">
        <f>+IF(MAX(B$7:B375)=$F$2,"",B375+1)</f>
        <v>369</v>
      </c>
      <c r="C376" s="10">
        <f t="shared" si="27"/>
        <v>0</v>
      </c>
      <c r="D376" s="11">
        <f t="shared" si="24"/>
        <v>0</v>
      </c>
      <c r="E376" s="12">
        <f t="shared" si="25"/>
        <v>0</v>
      </c>
      <c r="F376" s="13">
        <f t="shared" si="26"/>
        <v>0</v>
      </c>
    </row>
    <row r="377" spans="2:6" s="16" customFormat="1" x14ac:dyDescent="0.25">
      <c r="B377" s="9">
        <f>+IF(MAX(B$7:B376)=$F$2,"",B376+1)</f>
        <v>370</v>
      </c>
      <c r="C377" s="10">
        <f t="shared" si="27"/>
        <v>0</v>
      </c>
      <c r="D377" s="11">
        <f t="shared" si="24"/>
        <v>0</v>
      </c>
      <c r="E377" s="12">
        <f t="shared" si="25"/>
        <v>0</v>
      </c>
      <c r="F377" s="13">
        <f t="shared" si="26"/>
        <v>0</v>
      </c>
    </row>
    <row r="378" spans="2:6" s="16" customFormat="1" x14ac:dyDescent="0.25">
      <c r="B378" s="9">
        <f>+IF(MAX(B$7:B377)=$F$2,"",B377+1)</f>
        <v>371</v>
      </c>
      <c r="C378" s="10">
        <f t="shared" si="27"/>
        <v>0</v>
      </c>
      <c r="D378" s="11">
        <f t="shared" si="24"/>
        <v>0</v>
      </c>
      <c r="E378" s="12">
        <f t="shared" si="25"/>
        <v>0</v>
      </c>
      <c r="F378" s="13">
        <f t="shared" si="26"/>
        <v>0</v>
      </c>
    </row>
    <row r="379" spans="2:6" s="16" customFormat="1" x14ac:dyDescent="0.25">
      <c r="B379" s="9">
        <f>+IF(MAX(B$7:B378)=$F$2,"",B378+1)</f>
        <v>372</v>
      </c>
      <c r="C379" s="10">
        <f t="shared" si="27"/>
        <v>0</v>
      </c>
      <c r="D379" s="11">
        <f t="shared" si="24"/>
        <v>0</v>
      </c>
      <c r="E379" s="12">
        <f t="shared" si="25"/>
        <v>0</v>
      </c>
      <c r="F379" s="13">
        <f t="shared" si="26"/>
        <v>0</v>
      </c>
    </row>
    <row r="380" spans="2:6" s="16" customFormat="1" x14ac:dyDescent="0.25">
      <c r="B380" s="9">
        <f>+IF(MAX(B$7:B379)=$F$2,"",B379+1)</f>
        <v>373</v>
      </c>
      <c r="C380" s="10">
        <f t="shared" si="27"/>
        <v>0</v>
      </c>
      <c r="D380" s="11">
        <f t="shared" si="24"/>
        <v>0</v>
      </c>
      <c r="E380" s="12">
        <f t="shared" si="25"/>
        <v>0</v>
      </c>
      <c r="F380" s="13">
        <f t="shared" si="26"/>
        <v>0</v>
      </c>
    </row>
    <row r="381" spans="2:6" s="16" customFormat="1" x14ac:dyDescent="0.25">
      <c r="B381" s="9">
        <f>+IF(MAX(B$7:B380)=$F$2,"",B380+1)</f>
        <v>374</v>
      </c>
      <c r="C381" s="10">
        <f t="shared" si="27"/>
        <v>0</v>
      </c>
      <c r="D381" s="11">
        <f t="shared" si="24"/>
        <v>0</v>
      </c>
      <c r="E381" s="12">
        <f t="shared" si="25"/>
        <v>0</v>
      </c>
      <c r="F381" s="13">
        <f t="shared" si="26"/>
        <v>0</v>
      </c>
    </row>
    <row r="382" spans="2:6" s="16" customFormat="1" x14ac:dyDescent="0.25">
      <c r="B382" s="9">
        <f>+IF(MAX(B$7:B381)=$F$2,"",B381+1)</f>
        <v>375</v>
      </c>
      <c r="C382" s="10">
        <f t="shared" si="27"/>
        <v>0</v>
      </c>
      <c r="D382" s="11">
        <f t="shared" si="24"/>
        <v>0</v>
      </c>
      <c r="E382" s="12">
        <f t="shared" si="25"/>
        <v>0</v>
      </c>
      <c r="F382" s="13">
        <f t="shared" si="26"/>
        <v>0</v>
      </c>
    </row>
    <row r="383" spans="2:6" s="16" customFormat="1" x14ac:dyDescent="0.25">
      <c r="B383" s="9">
        <f>+IF(MAX(B$7:B382)=$F$2,"",B382+1)</f>
        <v>376</v>
      </c>
      <c r="C383" s="10">
        <f t="shared" si="27"/>
        <v>0</v>
      </c>
      <c r="D383" s="11">
        <f t="shared" si="24"/>
        <v>0</v>
      </c>
      <c r="E383" s="12">
        <f t="shared" si="25"/>
        <v>0</v>
      </c>
      <c r="F383" s="13">
        <f t="shared" si="26"/>
        <v>0</v>
      </c>
    </row>
    <row r="384" spans="2:6" s="16" customFormat="1" x14ac:dyDescent="0.25">
      <c r="B384" s="9">
        <f>+IF(MAX(B$7:B383)=$F$2,"",B383+1)</f>
        <v>377</v>
      </c>
      <c r="C384" s="10">
        <f t="shared" si="27"/>
        <v>0</v>
      </c>
      <c r="D384" s="11">
        <f t="shared" si="24"/>
        <v>0</v>
      </c>
      <c r="E384" s="12">
        <f t="shared" si="25"/>
        <v>0</v>
      </c>
      <c r="F384" s="13">
        <f t="shared" si="26"/>
        <v>0</v>
      </c>
    </row>
    <row r="385" spans="2:6" s="16" customFormat="1" x14ac:dyDescent="0.25">
      <c r="B385" s="9">
        <f>+IF(MAX(B$7:B384)=$F$2,"",B384+1)</f>
        <v>378</v>
      </c>
      <c r="C385" s="10">
        <f t="shared" si="27"/>
        <v>0</v>
      </c>
      <c r="D385" s="11">
        <f t="shared" si="24"/>
        <v>0</v>
      </c>
      <c r="E385" s="12">
        <f t="shared" si="25"/>
        <v>0</v>
      </c>
      <c r="F385" s="13">
        <f t="shared" si="26"/>
        <v>0</v>
      </c>
    </row>
    <row r="386" spans="2:6" s="16" customFormat="1" x14ac:dyDescent="0.25">
      <c r="B386" s="9">
        <f>+IF(MAX(B$7:B385)=$F$2,"",B385+1)</f>
        <v>379</v>
      </c>
      <c r="C386" s="10">
        <f t="shared" si="27"/>
        <v>0</v>
      </c>
      <c r="D386" s="11">
        <f t="shared" si="24"/>
        <v>0</v>
      </c>
      <c r="E386" s="12">
        <f t="shared" si="25"/>
        <v>0</v>
      </c>
      <c r="F386" s="13">
        <f t="shared" si="26"/>
        <v>0</v>
      </c>
    </row>
    <row r="387" spans="2:6" s="16" customFormat="1" x14ac:dyDescent="0.25">
      <c r="B387" s="9">
        <f>+IF(MAX(B$7:B386)=$F$2,"",B386+1)</f>
        <v>380</v>
      </c>
      <c r="C387" s="10">
        <f t="shared" si="27"/>
        <v>0</v>
      </c>
      <c r="D387" s="11">
        <f t="shared" si="24"/>
        <v>0</v>
      </c>
      <c r="E387" s="12">
        <f t="shared" si="25"/>
        <v>0</v>
      </c>
      <c r="F387" s="13">
        <f t="shared" si="26"/>
        <v>0</v>
      </c>
    </row>
    <row r="388" spans="2:6" s="16" customFormat="1" x14ac:dyDescent="0.25">
      <c r="B388" s="9">
        <f>+IF(MAX(B$7:B387)=$F$2,"",B387+1)</f>
        <v>381</v>
      </c>
      <c r="C388" s="10">
        <f t="shared" si="27"/>
        <v>0</v>
      </c>
      <c r="D388" s="11">
        <f t="shared" si="24"/>
        <v>0</v>
      </c>
      <c r="E388" s="12">
        <f t="shared" si="25"/>
        <v>0</v>
      </c>
      <c r="F388" s="13">
        <f t="shared" si="26"/>
        <v>0</v>
      </c>
    </row>
    <row r="389" spans="2:6" s="16" customFormat="1" x14ac:dyDescent="0.25">
      <c r="B389" s="9">
        <f>+IF(MAX(B$7:B388)=$F$2,"",B388+1)</f>
        <v>382</v>
      </c>
      <c r="C389" s="10">
        <f t="shared" si="27"/>
        <v>0</v>
      </c>
      <c r="D389" s="11">
        <f t="shared" si="24"/>
        <v>0</v>
      </c>
      <c r="E389" s="12">
        <f t="shared" si="25"/>
        <v>0</v>
      </c>
      <c r="F389" s="13">
        <f t="shared" si="26"/>
        <v>0</v>
      </c>
    </row>
    <row r="390" spans="2:6" s="16" customFormat="1" x14ac:dyDescent="0.25">
      <c r="B390" s="9">
        <f>+IF(MAX(B$7:B389)=$F$2,"",B389+1)</f>
        <v>383</v>
      </c>
      <c r="C390" s="10">
        <f t="shared" si="27"/>
        <v>0</v>
      </c>
      <c r="D390" s="11">
        <f t="shared" si="24"/>
        <v>0</v>
      </c>
      <c r="E390" s="12">
        <f t="shared" si="25"/>
        <v>0</v>
      </c>
      <c r="F390" s="13">
        <f t="shared" si="26"/>
        <v>0</v>
      </c>
    </row>
    <row r="391" spans="2:6" s="16" customFormat="1" x14ac:dyDescent="0.25">
      <c r="B391" s="9">
        <f>+IF(MAX(B$7:B390)=$F$2,"",B390+1)</f>
        <v>384</v>
      </c>
      <c r="C391" s="10">
        <f t="shared" si="27"/>
        <v>0</v>
      </c>
      <c r="D391" s="11">
        <f t="shared" si="24"/>
        <v>0</v>
      </c>
      <c r="E391" s="12">
        <f t="shared" si="25"/>
        <v>0</v>
      </c>
      <c r="F391" s="13">
        <f t="shared" si="26"/>
        <v>0</v>
      </c>
    </row>
    <row r="392" spans="2:6" s="16" customFormat="1" x14ac:dyDescent="0.25">
      <c r="B392" s="9">
        <f>+IF(MAX(B$7:B391)=$F$2,"",B391+1)</f>
        <v>385</v>
      </c>
      <c r="C392" s="10">
        <f t="shared" si="27"/>
        <v>0</v>
      </c>
      <c r="D392" s="11">
        <f t="shared" si="24"/>
        <v>0</v>
      </c>
      <c r="E392" s="12">
        <f t="shared" si="25"/>
        <v>0</v>
      </c>
      <c r="F392" s="13">
        <f t="shared" si="26"/>
        <v>0</v>
      </c>
    </row>
    <row r="393" spans="2:6" s="16" customFormat="1" x14ac:dyDescent="0.25">
      <c r="B393" s="9">
        <f>+IF(MAX(B$7:B392)=$F$2,"",B392+1)</f>
        <v>386</v>
      </c>
      <c r="C393" s="10">
        <f t="shared" si="27"/>
        <v>0</v>
      </c>
      <c r="D393" s="11">
        <f t="shared" si="24"/>
        <v>0</v>
      </c>
      <c r="E393" s="12">
        <f t="shared" si="25"/>
        <v>0</v>
      </c>
      <c r="F393" s="13">
        <f t="shared" si="26"/>
        <v>0</v>
      </c>
    </row>
    <row r="394" spans="2:6" s="16" customFormat="1" x14ac:dyDescent="0.25">
      <c r="B394" s="9">
        <f>+IF(MAX(B$7:B393)=$F$2,"",B393+1)</f>
        <v>387</v>
      </c>
      <c r="C394" s="10">
        <f t="shared" si="27"/>
        <v>0</v>
      </c>
      <c r="D394" s="11">
        <f t="shared" si="24"/>
        <v>0</v>
      </c>
      <c r="E394" s="12">
        <f t="shared" si="25"/>
        <v>0</v>
      </c>
      <c r="F394" s="13">
        <f t="shared" si="26"/>
        <v>0</v>
      </c>
    </row>
    <row r="395" spans="2:6" s="16" customFormat="1" x14ac:dyDescent="0.25">
      <c r="B395" s="9">
        <f>+IF(MAX(B$7:B394)=$F$2,"",B394+1)</f>
        <v>388</v>
      </c>
      <c r="C395" s="10">
        <f t="shared" si="27"/>
        <v>0</v>
      </c>
      <c r="D395" s="11">
        <f t="shared" si="24"/>
        <v>0</v>
      </c>
      <c r="E395" s="12">
        <f t="shared" si="25"/>
        <v>0</v>
      </c>
      <c r="F395" s="13">
        <f t="shared" si="26"/>
        <v>0</v>
      </c>
    </row>
    <row r="396" spans="2:6" s="16" customFormat="1" x14ac:dyDescent="0.25">
      <c r="B396" s="9">
        <f>+IF(MAX(B$7:B395)=$F$2,"",B395+1)</f>
        <v>389</v>
      </c>
      <c r="C396" s="10">
        <f t="shared" si="27"/>
        <v>0</v>
      </c>
      <c r="D396" s="11">
        <f t="shared" si="24"/>
        <v>0</v>
      </c>
      <c r="E396" s="12">
        <f t="shared" si="25"/>
        <v>0</v>
      </c>
      <c r="F396" s="13">
        <f t="shared" si="26"/>
        <v>0</v>
      </c>
    </row>
    <row r="397" spans="2:6" s="16" customFormat="1" x14ac:dyDescent="0.25">
      <c r="B397" s="9">
        <f>+IF(MAX(B$7:B396)=$F$2,"",B396+1)</f>
        <v>390</v>
      </c>
      <c r="C397" s="10">
        <f t="shared" si="27"/>
        <v>0</v>
      </c>
      <c r="D397" s="11">
        <f t="shared" si="24"/>
        <v>0</v>
      </c>
      <c r="E397" s="12">
        <f t="shared" si="25"/>
        <v>0</v>
      </c>
      <c r="F397" s="13">
        <f t="shared" si="26"/>
        <v>0</v>
      </c>
    </row>
    <row r="398" spans="2:6" s="16" customFormat="1" x14ac:dyDescent="0.25">
      <c r="B398" s="9">
        <f>+IF(MAX(B$7:B397)=$F$2,"",B397+1)</f>
        <v>391</v>
      </c>
      <c r="C398" s="10">
        <f t="shared" si="27"/>
        <v>0</v>
      </c>
      <c r="D398" s="11">
        <f t="shared" si="24"/>
        <v>0</v>
      </c>
      <c r="E398" s="12">
        <f t="shared" si="25"/>
        <v>0</v>
      </c>
      <c r="F398" s="13">
        <f t="shared" si="26"/>
        <v>0</v>
      </c>
    </row>
    <row r="399" spans="2:6" s="16" customFormat="1" x14ac:dyDescent="0.25">
      <c r="B399" s="9">
        <f>+IF(MAX(B$7:B398)=$F$2,"",B398+1)</f>
        <v>392</v>
      </c>
      <c r="C399" s="10">
        <f t="shared" si="27"/>
        <v>0</v>
      </c>
      <c r="D399" s="11">
        <f t="shared" si="24"/>
        <v>0</v>
      </c>
      <c r="E399" s="12">
        <f t="shared" si="25"/>
        <v>0</v>
      </c>
      <c r="F399" s="13">
        <f t="shared" si="26"/>
        <v>0</v>
      </c>
    </row>
    <row r="400" spans="2:6" s="16" customFormat="1" x14ac:dyDescent="0.25">
      <c r="B400" s="9">
        <f>+IF(MAX(B$7:B399)=$F$2,"",B399+1)</f>
        <v>393</v>
      </c>
      <c r="C400" s="10">
        <f t="shared" si="27"/>
        <v>0</v>
      </c>
      <c r="D400" s="11">
        <f t="shared" si="24"/>
        <v>0</v>
      </c>
      <c r="E400" s="12">
        <f t="shared" si="25"/>
        <v>0</v>
      </c>
      <c r="F400" s="13">
        <f t="shared" si="26"/>
        <v>0</v>
      </c>
    </row>
    <row r="401" spans="2:6" s="16" customFormat="1" x14ac:dyDescent="0.25">
      <c r="B401" s="9">
        <f>+IF(MAX(B$7:B400)=$F$2,"",B400+1)</f>
        <v>394</v>
      </c>
      <c r="C401" s="10">
        <f t="shared" si="27"/>
        <v>0</v>
      </c>
      <c r="D401" s="11">
        <f t="shared" si="24"/>
        <v>0</v>
      </c>
      <c r="E401" s="12">
        <f t="shared" si="25"/>
        <v>0</v>
      </c>
      <c r="F401" s="13">
        <f t="shared" si="26"/>
        <v>0</v>
      </c>
    </row>
    <row r="402" spans="2:6" s="16" customFormat="1" x14ac:dyDescent="0.25">
      <c r="B402" s="9">
        <f>+IF(MAX(B$7:B401)=$F$2,"",B401+1)</f>
        <v>395</v>
      </c>
      <c r="C402" s="10">
        <f t="shared" si="27"/>
        <v>0</v>
      </c>
      <c r="D402" s="11">
        <f t="shared" si="24"/>
        <v>0</v>
      </c>
      <c r="E402" s="12">
        <f t="shared" si="25"/>
        <v>0</v>
      </c>
      <c r="F402" s="13">
        <f t="shared" si="26"/>
        <v>0</v>
      </c>
    </row>
    <row r="403" spans="2:6" s="16" customFormat="1" x14ac:dyDescent="0.25">
      <c r="B403" s="9">
        <f>+IF(MAX(B$7:B402)=$F$2,"",B402+1)</f>
        <v>396</v>
      </c>
      <c r="C403" s="10">
        <f t="shared" si="27"/>
        <v>0</v>
      </c>
      <c r="D403" s="11">
        <f t="shared" si="24"/>
        <v>0</v>
      </c>
      <c r="E403" s="12">
        <f t="shared" si="25"/>
        <v>0</v>
      </c>
      <c r="F403" s="13">
        <f t="shared" si="26"/>
        <v>0</v>
      </c>
    </row>
    <row r="404" spans="2:6" s="16" customFormat="1" x14ac:dyDescent="0.25">
      <c r="B404" s="9">
        <f>+IF(MAX(B$7:B403)=$F$2,"",B403+1)</f>
        <v>397</v>
      </c>
      <c r="C404" s="10">
        <f t="shared" si="27"/>
        <v>0</v>
      </c>
      <c r="D404" s="11">
        <f t="shared" si="24"/>
        <v>0</v>
      </c>
      <c r="E404" s="12">
        <f t="shared" si="25"/>
        <v>0</v>
      </c>
      <c r="F404" s="13">
        <f t="shared" si="26"/>
        <v>0</v>
      </c>
    </row>
    <row r="405" spans="2:6" s="16" customFormat="1" x14ac:dyDescent="0.25">
      <c r="B405" s="9">
        <f>+IF(MAX(B$7:B404)=$F$2,"",B404+1)</f>
        <v>398</v>
      </c>
      <c r="C405" s="10">
        <f t="shared" si="27"/>
        <v>0</v>
      </c>
      <c r="D405" s="11">
        <f t="shared" si="24"/>
        <v>0</v>
      </c>
      <c r="E405" s="12">
        <f t="shared" si="25"/>
        <v>0</v>
      </c>
      <c r="F405" s="13">
        <f t="shared" si="26"/>
        <v>0</v>
      </c>
    </row>
    <row r="406" spans="2:6" s="16" customFormat="1" x14ac:dyDescent="0.25">
      <c r="B406" s="9">
        <f>+IF(MAX(B$7:B405)=$F$2,"",B405+1)</f>
        <v>399</v>
      </c>
      <c r="C406" s="10">
        <f t="shared" si="27"/>
        <v>0</v>
      </c>
      <c r="D406" s="11">
        <f t="shared" si="24"/>
        <v>0</v>
      </c>
      <c r="E406" s="12">
        <f t="shared" si="25"/>
        <v>0</v>
      </c>
      <c r="F406" s="13">
        <f t="shared" si="26"/>
        <v>0</v>
      </c>
    </row>
    <row r="407" spans="2:6" s="16" customFormat="1" x14ac:dyDescent="0.25">
      <c r="B407" s="9">
        <f>+IF(MAX(B$7:B406)=$F$2,"",B406+1)</f>
        <v>400</v>
      </c>
      <c r="C407" s="10">
        <f t="shared" si="27"/>
        <v>0</v>
      </c>
      <c r="D407" s="11">
        <f t="shared" si="24"/>
        <v>0</v>
      </c>
      <c r="E407" s="12">
        <f t="shared" si="25"/>
        <v>0</v>
      </c>
      <c r="F407" s="13">
        <f t="shared" si="26"/>
        <v>0</v>
      </c>
    </row>
    <row r="408" spans="2:6" s="16" customFormat="1" x14ac:dyDescent="0.25">
      <c r="B408" s="9">
        <f>+IF(MAX(B$7:B407)=$F$2,"",B407+1)</f>
        <v>401</v>
      </c>
      <c r="C408" s="10">
        <f t="shared" si="27"/>
        <v>0</v>
      </c>
      <c r="D408" s="11">
        <f t="shared" si="24"/>
        <v>0</v>
      </c>
      <c r="E408" s="12">
        <f t="shared" si="25"/>
        <v>0</v>
      </c>
      <c r="F408" s="13">
        <f t="shared" si="26"/>
        <v>0</v>
      </c>
    </row>
    <row r="409" spans="2:6" s="16" customFormat="1" x14ac:dyDescent="0.25">
      <c r="B409" s="9">
        <f>+IF(MAX(B$7:B408)=$F$2,"",B408+1)</f>
        <v>402</v>
      </c>
      <c r="C409" s="10">
        <f t="shared" si="27"/>
        <v>0</v>
      </c>
      <c r="D409" s="11">
        <f t="shared" si="24"/>
        <v>0</v>
      </c>
      <c r="E409" s="12">
        <f t="shared" si="25"/>
        <v>0</v>
      </c>
      <c r="F409" s="13">
        <f t="shared" si="26"/>
        <v>0</v>
      </c>
    </row>
    <row r="410" spans="2:6" s="16" customFormat="1" x14ac:dyDescent="0.25">
      <c r="B410" s="9">
        <f>+IF(MAX(B$7:B409)=$F$2,"",B409+1)</f>
        <v>403</v>
      </c>
      <c r="C410" s="10">
        <f t="shared" si="27"/>
        <v>0</v>
      </c>
      <c r="D410" s="11">
        <f t="shared" si="24"/>
        <v>0</v>
      </c>
      <c r="E410" s="12">
        <f t="shared" si="25"/>
        <v>0</v>
      </c>
      <c r="F410" s="13">
        <f t="shared" si="26"/>
        <v>0</v>
      </c>
    </row>
    <row r="411" spans="2:6" s="16" customFormat="1" x14ac:dyDescent="0.25">
      <c r="B411" s="9">
        <f>+IF(MAX(B$7:B410)=$F$2,"",B410+1)</f>
        <v>404</v>
      </c>
      <c r="C411" s="10">
        <f t="shared" si="27"/>
        <v>0</v>
      </c>
      <c r="D411" s="11">
        <f t="shared" si="24"/>
        <v>0</v>
      </c>
      <c r="E411" s="12">
        <f t="shared" si="25"/>
        <v>0</v>
      </c>
      <c r="F411" s="13">
        <f t="shared" si="26"/>
        <v>0</v>
      </c>
    </row>
    <row r="412" spans="2:6" s="16" customFormat="1" x14ac:dyDescent="0.25">
      <c r="B412" s="9">
        <f>+IF(MAX(B$7:B411)=$F$2,"",B411+1)</f>
        <v>405</v>
      </c>
      <c r="C412" s="10">
        <f t="shared" si="27"/>
        <v>0</v>
      </c>
      <c r="D412" s="11">
        <f t="shared" si="24"/>
        <v>0</v>
      </c>
      <c r="E412" s="12">
        <f t="shared" si="25"/>
        <v>0</v>
      </c>
      <c r="F412" s="13">
        <f t="shared" si="26"/>
        <v>0</v>
      </c>
    </row>
    <row r="413" spans="2:6" s="16" customFormat="1" x14ac:dyDescent="0.25">
      <c r="B413" s="9">
        <f>+IF(MAX(B$7:B412)=$F$2,"",B412+1)</f>
        <v>406</v>
      </c>
      <c r="C413" s="10">
        <f t="shared" si="27"/>
        <v>0</v>
      </c>
      <c r="D413" s="11">
        <f t="shared" si="24"/>
        <v>0</v>
      </c>
      <c r="E413" s="12">
        <f t="shared" si="25"/>
        <v>0</v>
      </c>
      <c r="F413" s="13">
        <f t="shared" si="26"/>
        <v>0</v>
      </c>
    </row>
    <row r="414" spans="2:6" s="16" customFormat="1" x14ac:dyDescent="0.25">
      <c r="B414" s="9">
        <f>+IF(MAX(B$7:B413)=$F$2,"",B413+1)</f>
        <v>407</v>
      </c>
      <c r="C414" s="10">
        <f t="shared" si="27"/>
        <v>0</v>
      </c>
      <c r="D414" s="11">
        <f t="shared" si="24"/>
        <v>0</v>
      </c>
      <c r="E414" s="12">
        <f t="shared" si="25"/>
        <v>0</v>
      </c>
      <c r="F414" s="13">
        <f t="shared" si="26"/>
        <v>0</v>
      </c>
    </row>
    <row r="415" spans="2:6" s="16" customFormat="1" x14ac:dyDescent="0.25">
      <c r="B415" s="9">
        <f>+IF(MAX(B$7:B414)=$F$2,"",B414+1)</f>
        <v>408</v>
      </c>
      <c r="C415" s="10">
        <f t="shared" si="27"/>
        <v>0</v>
      </c>
      <c r="D415" s="11">
        <f t="shared" si="24"/>
        <v>0</v>
      </c>
      <c r="E415" s="12">
        <f t="shared" si="25"/>
        <v>0</v>
      </c>
      <c r="F415" s="13">
        <f t="shared" si="26"/>
        <v>0</v>
      </c>
    </row>
    <row r="416" spans="2:6" s="16" customFormat="1" x14ac:dyDescent="0.25">
      <c r="B416" s="9">
        <f>+IF(MAX(B$7:B415)=$F$2,"",B415+1)</f>
        <v>409</v>
      </c>
      <c r="C416" s="10">
        <f t="shared" si="27"/>
        <v>0</v>
      </c>
      <c r="D416" s="11">
        <f t="shared" si="24"/>
        <v>0</v>
      </c>
      <c r="E416" s="12">
        <f t="shared" si="25"/>
        <v>0</v>
      </c>
      <c r="F416" s="13">
        <f t="shared" si="26"/>
        <v>0</v>
      </c>
    </row>
    <row r="417" spans="2:6" s="16" customFormat="1" x14ac:dyDescent="0.25">
      <c r="B417" s="9">
        <f>+IF(MAX(B$7:B416)=$F$2,"",B416+1)</f>
        <v>410</v>
      </c>
      <c r="C417" s="10">
        <f t="shared" si="27"/>
        <v>0</v>
      </c>
      <c r="D417" s="11">
        <f t="shared" si="24"/>
        <v>0</v>
      </c>
      <c r="E417" s="12">
        <f t="shared" si="25"/>
        <v>0</v>
      </c>
      <c r="F417" s="13">
        <f t="shared" si="26"/>
        <v>0</v>
      </c>
    </row>
    <row r="418" spans="2:6" s="16" customFormat="1" x14ac:dyDescent="0.25">
      <c r="B418" s="9">
        <f>+IF(MAX(B$7:B417)=$F$2,"",B417+1)</f>
        <v>411</v>
      </c>
      <c r="C418" s="10">
        <f t="shared" si="27"/>
        <v>0</v>
      </c>
      <c r="D418" s="11">
        <f t="shared" si="24"/>
        <v>0</v>
      </c>
      <c r="E418" s="12">
        <f t="shared" si="25"/>
        <v>0</v>
      </c>
      <c r="F418" s="13">
        <f t="shared" si="26"/>
        <v>0</v>
      </c>
    </row>
    <row r="419" spans="2:6" s="16" customFormat="1" x14ac:dyDescent="0.25">
      <c r="B419" s="9">
        <f>+IF(MAX(B$7:B418)=$F$2,"",B418+1)</f>
        <v>412</v>
      </c>
      <c r="C419" s="10">
        <f t="shared" si="27"/>
        <v>0</v>
      </c>
      <c r="D419" s="11">
        <f t="shared" si="24"/>
        <v>0</v>
      </c>
      <c r="E419" s="12">
        <f t="shared" si="25"/>
        <v>0</v>
      </c>
      <c r="F419" s="13">
        <f t="shared" si="26"/>
        <v>0</v>
      </c>
    </row>
    <row r="420" spans="2:6" s="16" customFormat="1" x14ac:dyDescent="0.25">
      <c r="B420" s="9">
        <f>+IF(MAX(B$7:B419)=$F$2,"",B419+1)</f>
        <v>413</v>
      </c>
      <c r="C420" s="10">
        <f t="shared" si="27"/>
        <v>0</v>
      </c>
      <c r="D420" s="11">
        <f t="shared" si="24"/>
        <v>0</v>
      </c>
      <c r="E420" s="12">
        <f t="shared" si="25"/>
        <v>0</v>
      </c>
      <c r="F420" s="13">
        <f t="shared" si="26"/>
        <v>0</v>
      </c>
    </row>
    <row r="421" spans="2:6" s="16" customFormat="1" x14ac:dyDescent="0.25">
      <c r="B421" s="9">
        <f>+IF(MAX(B$7:B420)=$F$2,"",B420+1)</f>
        <v>414</v>
      </c>
      <c r="C421" s="10">
        <f t="shared" si="27"/>
        <v>0</v>
      </c>
      <c r="D421" s="11">
        <f t="shared" si="24"/>
        <v>0</v>
      </c>
      <c r="E421" s="12">
        <f t="shared" si="25"/>
        <v>0</v>
      </c>
      <c r="F421" s="13">
        <f t="shared" si="26"/>
        <v>0</v>
      </c>
    </row>
    <row r="422" spans="2:6" s="16" customFormat="1" x14ac:dyDescent="0.25">
      <c r="B422" s="9">
        <f>+IF(MAX(B$7:B421)=$F$2,"",B421+1)</f>
        <v>415</v>
      </c>
      <c r="C422" s="10">
        <f t="shared" si="27"/>
        <v>0</v>
      </c>
      <c r="D422" s="11">
        <f t="shared" si="24"/>
        <v>0</v>
      </c>
      <c r="E422" s="12">
        <f t="shared" si="25"/>
        <v>0</v>
      </c>
      <c r="F422" s="13">
        <f t="shared" si="26"/>
        <v>0</v>
      </c>
    </row>
    <row r="423" spans="2:6" s="16" customFormat="1" x14ac:dyDescent="0.25">
      <c r="B423" s="9">
        <f>+IF(MAX(B$7:B422)=$F$2,"",B422+1)</f>
        <v>416</v>
      </c>
      <c r="C423" s="10">
        <f t="shared" si="27"/>
        <v>0</v>
      </c>
      <c r="D423" s="11">
        <f t="shared" si="24"/>
        <v>0</v>
      </c>
      <c r="E423" s="12">
        <f t="shared" si="25"/>
        <v>0</v>
      </c>
      <c r="F423" s="13">
        <f t="shared" si="26"/>
        <v>0</v>
      </c>
    </row>
    <row r="424" spans="2:6" s="16" customFormat="1" x14ac:dyDescent="0.25">
      <c r="B424" s="9">
        <f>+IF(MAX(B$7:B423)=$F$2,"",B423+1)</f>
        <v>417</v>
      </c>
      <c r="C424" s="10">
        <f t="shared" si="27"/>
        <v>0</v>
      </c>
      <c r="D424" s="11">
        <f t="shared" si="24"/>
        <v>0</v>
      </c>
      <c r="E424" s="12">
        <f t="shared" si="25"/>
        <v>0</v>
      </c>
      <c r="F424" s="13">
        <f t="shared" si="26"/>
        <v>0</v>
      </c>
    </row>
    <row r="425" spans="2:6" s="16" customFormat="1" x14ac:dyDescent="0.25">
      <c r="B425" s="9">
        <f>+IF(MAX(B$7:B424)=$F$2,"",B424+1)</f>
        <v>418</v>
      </c>
      <c r="C425" s="10">
        <f t="shared" si="27"/>
        <v>0</v>
      </c>
      <c r="D425" s="11">
        <f t="shared" si="24"/>
        <v>0</v>
      </c>
      <c r="E425" s="12">
        <f t="shared" si="25"/>
        <v>0</v>
      </c>
      <c r="F425" s="13">
        <f t="shared" si="26"/>
        <v>0</v>
      </c>
    </row>
    <row r="426" spans="2:6" s="16" customFormat="1" x14ac:dyDescent="0.25">
      <c r="B426" s="9">
        <f>+IF(MAX(B$7:B425)=$F$2,"",B425+1)</f>
        <v>419</v>
      </c>
      <c r="C426" s="10">
        <f t="shared" si="27"/>
        <v>0</v>
      </c>
      <c r="D426" s="11">
        <f t="shared" si="24"/>
        <v>0</v>
      </c>
      <c r="E426" s="12">
        <f t="shared" si="25"/>
        <v>0</v>
      </c>
      <c r="F426" s="13">
        <f t="shared" si="26"/>
        <v>0</v>
      </c>
    </row>
    <row r="427" spans="2:6" s="16" customFormat="1" x14ac:dyDescent="0.25">
      <c r="B427" s="9">
        <f>+IF(MAX(B$7:B426)=$F$2,"",B426+1)</f>
        <v>420</v>
      </c>
      <c r="C427" s="10">
        <f t="shared" si="27"/>
        <v>0</v>
      </c>
      <c r="D427" s="11">
        <f t="shared" si="24"/>
        <v>0</v>
      </c>
      <c r="E427" s="12">
        <f t="shared" si="25"/>
        <v>0</v>
      </c>
      <c r="F427" s="13">
        <f t="shared" si="26"/>
        <v>0</v>
      </c>
    </row>
    <row r="428" spans="2:6" s="16" customFormat="1" x14ac:dyDescent="0.25">
      <c r="B428" s="9">
        <f>+IF(MAX(B$7:B427)=$F$2,"",B427+1)</f>
        <v>421</v>
      </c>
      <c r="C428" s="10">
        <f t="shared" si="27"/>
        <v>0</v>
      </c>
      <c r="D428" s="11">
        <f t="shared" si="24"/>
        <v>0</v>
      </c>
      <c r="E428" s="12">
        <f t="shared" si="25"/>
        <v>0</v>
      </c>
      <c r="F428" s="13">
        <f t="shared" si="26"/>
        <v>0</v>
      </c>
    </row>
    <row r="429" spans="2:6" s="16" customFormat="1" x14ac:dyDescent="0.25">
      <c r="B429" s="9">
        <f>+IF(MAX(B$7:B428)=$F$2,"",B428+1)</f>
        <v>422</v>
      </c>
      <c r="C429" s="10">
        <f t="shared" si="27"/>
        <v>0</v>
      </c>
      <c r="D429" s="11">
        <f t="shared" si="24"/>
        <v>0</v>
      </c>
      <c r="E429" s="12">
        <f t="shared" si="25"/>
        <v>0</v>
      </c>
      <c r="F429" s="13">
        <f t="shared" si="26"/>
        <v>0</v>
      </c>
    </row>
    <row r="430" spans="2:6" s="16" customFormat="1" x14ac:dyDescent="0.25">
      <c r="B430" s="9">
        <f>+IF(MAX(B$7:B429)=$F$2,"",B429+1)</f>
        <v>423</v>
      </c>
      <c r="C430" s="10">
        <f t="shared" si="27"/>
        <v>0</v>
      </c>
      <c r="D430" s="11">
        <f t="shared" si="24"/>
        <v>0</v>
      </c>
      <c r="E430" s="12">
        <f t="shared" si="25"/>
        <v>0</v>
      </c>
      <c r="F430" s="13">
        <f t="shared" si="26"/>
        <v>0</v>
      </c>
    </row>
    <row r="431" spans="2:6" s="16" customFormat="1" x14ac:dyDescent="0.25">
      <c r="B431" s="9">
        <f>+IF(MAX(B$7:B430)=$F$2,"",B430+1)</f>
        <v>424</v>
      </c>
      <c r="C431" s="10">
        <f t="shared" si="27"/>
        <v>0</v>
      </c>
      <c r="D431" s="11">
        <f t="shared" si="24"/>
        <v>0</v>
      </c>
      <c r="E431" s="12">
        <f t="shared" si="25"/>
        <v>0</v>
      </c>
      <c r="F431" s="13">
        <f t="shared" si="26"/>
        <v>0</v>
      </c>
    </row>
    <row r="432" spans="2:6" s="16" customFormat="1" x14ac:dyDescent="0.25">
      <c r="B432" s="9">
        <f>+IF(MAX(B$7:B431)=$F$2,"",B431+1)</f>
        <v>425</v>
      </c>
      <c r="C432" s="10">
        <f t="shared" si="27"/>
        <v>0</v>
      </c>
      <c r="D432" s="11">
        <f t="shared" ref="D432:D495" si="28">+IF(B432="","",IF(B432&gt;$F$2,0,IF(B432=$F$2,C431,IF($E$609="francese",F432-E432,$C$7/$F$2))))</f>
        <v>0</v>
      </c>
      <c r="E432" s="12">
        <f t="shared" ref="E432:E495" si="29">+IF(B432="","",ROUND(C431*$D$4/$D$3,2))</f>
        <v>0</v>
      </c>
      <c r="F432" s="13">
        <f t="shared" ref="F432:F495" si="30">IF(B432="","",IF(B432&gt;$F$2,0,IF($E$609="francese",-PMT($D$4/$D$3,$F$2,$C$7,0,0),D432+E432)))</f>
        <v>0</v>
      </c>
    </row>
    <row r="433" spans="2:6" s="16" customFormat="1" x14ac:dyDescent="0.25">
      <c r="B433" s="9">
        <f>+IF(MAX(B$7:B432)=$F$2,"",B432+1)</f>
        <v>426</v>
      </c>
      <c r="C433" s="10">
        <f t="shared" ref="C433:C496" si="31">+IF(B433="","",C432-D433)</f>
        <v>0</v>
      </c>
      <c r="D433" s="11">
        <f t="shared" si="28"/>
        <v>0</v>
      </c>
      <c r="E433" s="12">
        <f t="shared" si="29"/>
        <v>0</v>
      </c>
      <c r="F433" s="13">
        <f t="shared" si="30"/>
        <v>0</v>
      </c>
    </row>
    <row r="434" spans="2:6" s="16" customFormat="1" x14ac:dyDescent="0.25">
      <c r="B434" s="9">
        <f>+IF(MAX(B$7:B433)=$F$2,"",B433+1)</f>
        <v>427</v>
      </c>
      <c r="C434" s="10">
        <f t="shared" si="31"/>
        <v>0</v>
      </c>
      <c r="D434" s="11">
        <f t="shared" si="28"/>
        <v>0</v>
      </c>
      <c r="E434" s="12">
        <f t="shared" si="29"/>
        <v>0</v>
      </c>
      <c r="F434" s="13">
        <f t="shared" si="30"/>
        <v>0</v>
      </c>
    </row>
    <row r="435" spans="2:6" s="16" customFormat="1" x14ac:dyDescent="0.25">
      <c r="B435" s="9">
        <f>+IF(MAX(B$7:B434)=$F$2,"",B434+1)</f>
        <v>428</v>
      </c>
      <c r="C435" s="10">
        <f t="shared" si="31"/>
        <v>0</v>
      </c>
      <c r="D435" s="11">
        <f t="shared" si="28"/>
        <v>0</v>
      </c>
      <c r="E435" s="12">
        <f t="shared" si="29"/>
        <v>0</v>
      </c>
      <c r="F435" s="13">
        <f t="shared" si="30"/>
        <v>0</v>
      </c>
    </row>
    <row r="436" spans="2:6" s="16" customFormat="1" x14ac:dyDescent="0.25">
      <c r="B436" s="9">
        <f>+IF(MAX(B$7:B435)=$F$2,"",B435+1)</f>
        <v>429</v>
      </c>
      <c r="C436" s="10">
        <f t="shared" si="31"/>
        <v>0</v>
      </c>
      <c r="D436" s="11">
        <f t="shared" si="28"/>
        <v>0</v>
      </c>
      <c r="E436" s="12">
        <f t="shared" si="29"/>
        <v>0</v>
      </c>
      <c r="F436" s="13">
        <f t="shared" si="30"/>
        <v>0</v>
      </c>
    </row>
    <row r="437" spans="2:6" s="16" customFormat="1" x14ac:dyDescent="0.25">
      <c r="B437" s="9">
        <f>+IF(MAX(B$7:B436)=$F$2,"",B436+1)</f>
        <v>430</v>
      </c>
      <c r="C437" s="10">
        <f t="shared" si="31"/>
        <v>0</v>
      </c>
      <c r="D437" s="11">
        <f t="shared" si="28"/>
        <v>0</v>
      </c>
      <c r="E437" s="12">
        <f t="shared" si="29"/>
        <v>0</v>
      </c>
      <c r="F437" s="13">
        <f t="shared" si="30"/>
        <v>0</v>
      </c>
    </row>
    <row r="438" spans="2:6" s="16" customFormat="1" x14ac:dyDescent="0.25">
      <c r="B438" s="9">
        <f>+IF(MAX(B$7:B437)=$F$2,"",B437+1)</f>
        <v>431</v>
      </c>
      <c r="C438" s="10">
        <f t="shared" si="31"/>
        <v>0</v>
      </c>
      <c r="D438" s="11">
        <f t="shared" si="28"/>
        <v>0</v>
      </c>
      <c r="E438" s="12">
        <f t="shared" si="29"/>
        <v>0</v>
      </c>
      <c r="F438" s="13">
        <f t="shared" si="30"/>
        <v>0</v>
      </c>
    </row>
    <row r="439" spans="2:6" s="16" customFormat="1" x14ac:dyDescent="0.25">
      <c r="B439" s="9">
        <f>+IF(MAX(B$7:B438)=$F$2,"",B438+1)</f>
        <v>432</v>
      </c>
      <c r="C439" s="10">
        <f t="shared" si="31"/>
        <v>0</v>
      </c>
      <c r="D439" s="11">
        <f t="shared" si="28"/>
        <v>0</v>
      </c>
      <c r="E439" s="12">
        <f t="shared" si="29"/>
        <v>0</v>
      </c>
      <c r="F439" s="13">
        <f t="shared" si="30"/>
        <v>0</v>
      </c>
    </row>
    <row r="440" spans="2:6" s="16" customFormat="1" x14ac:dyDescent="0.25">
      <c r="B440" s="9">
        <f>+IF(MAX(B$7:B439)=$F$2,"",B439+1)</f>
        <v>433</v>
      </c>
      <c r="C440" s="10">
        <f t="shared" si="31"/>
        <v>0</v>
      </c>
      <c r="D440" s="11">
        <f t="shared" si="28"/>
        <v>0</v>
      </c>
      <c r="E440" s="12">
        <f t="shared" si="29"/>
        <v>0</v>
      </c>
      <c r="F440" s="13">
        <f t="shared" si="30"/>
        <v>0</v>
      </c>
    </row>
    <row r="441" spans="2:6" s="16" customFormat="1" x14ac:dyDescent="0.25">
      <c r="B441" s="9">
        <f>+IF(MAX(B$7:B440)=$F$2,"",B440+1)</f>
        <v>434</v>
      </c>
      <c r="C441" s="10">
        <f t="shared" si="31"/>
        <v>0</v>
      </c>
      <c r="D441" s="11">
        <f t="shared" si="28"/>
        <v>0</v>
      </c>
      <c r="E441" s="12">
        <f t="shared" si="29"/>
        <v>0</v>
      </c>
      <c r="F441" s="13">
        <f t="shared" si="30"/>
        <v>0</v>
      </c>
    </row>
    <row r="442" spans="2:6" s="16" customFormat="1" x14ac:dyDescent="0.25">
      <c r="B442" s="9">
        <f>+IF(MAX(B$7:B441)=$F$2,"",B441+1)</f>
        <v>435</v>
      </c>
      <c r="C442" s="10">
        <f t="shared" si="31"/>
        <v>0</v>
      </c>
      <c r="D442" s="11">
        <f t="shared" si="28"/>
        <v>0</v>
      </c>
      <c r="E442" s="12">
        <f t="shared" si="29"/>
        <v>0</v>
      </c>
      <c r="F442" s="13">
        <f t="shared" si="30"/>
        <v>0</v>
      </c>
    </row>
    <row r="443" spans="2:6" s="16" customFormat="1" x14ac:dyDescent="0.25">
      <c r="B443" s="9">
        <f>+IF(MAX(B$7:B442)=$F$2,"",B442+1)</f>
        <v>436</v>
      </c>
      <c r="C443" s="10">
        <f t="shared" si="31"/>
        <v>0</v>
      </c>
      <c r="D443" s="11">
        <f t="shared" si="28"/>
        <v>0</v>
      </c>
      <c r="E443" s="12">
        <f t="shared" si="29"/>
        <v>0</v>
      </c>
      <c r="F443" s="13">
        <f t="shared" si="30"/>
        <v>0</v>
      </c>
    </row>
    <row r="444" spans="2:6" s="16" customFormat="1" x14ac:dyDescent="0.25">
      <c r="B444" s="9">
        <f>+IF(MAX(B$7:B443)=$F$2,"",B443+1)</f>
        <v>437</v>
      </c>
      <c r="C444" s="10">
        <f t="shared" si="31"/>
        <v>0</v>
      </c>
      <c r="D444" s="11">
        <f t="shared" si="28"/>
        <v>0</v>
      </c>
      <c r="E444" s="12">
        <f t="shared" si="29"/>
        <v>0</v>
      </c>
      <c r="F444" s="13">
        <f t="shared" si="30"/>
        <v>0</v>
      </c>
    </row>
    <row r="445" spans="2:6" s="16" customFormat="1" x14ac:dyDescent="0.25">
      <c r="B445" s="9">
        <f>+IF(MAX(B$7:B444)=$F$2,"",B444+1)</f>
        <v>438</v>
      </c>
      <c r="C445" s="10">
        <f t="shared" si="31"/>
        <v>0</v>
      </c>
      <c r="D445" s="11">
        <f t="shared" si="28"/>
        <v>0</v>
      </c>
      <c r="E445" s="12">
        <f t="shared" si="29"/>
        <v>0</v>
      </c>
      <c r="F445" s="13">
        <f t="shared" si="30"/>
        <v>0</v>
      </c>
    </row>
    <row r="446" spans="2:6" s="16" customFormat="1" x14ac:dyDescent="0.25">
      <c r="B446" s="9">
        <f>+IF(MAX(B$7:B445)=$F$2,"",B445+1)</f>
        <v>439</v>
      </c>
      <c r="C446" s="10">
        <f t="shared" si="31"/>
        <v>0</v>
      </c>
      <c r="D446" s="11">
        <f t="shared" si="28"/>
        <v>0</v>
      </c>
      <c r="E446" s="12">
        <f t="shared" si="29"/>
        <v>0</v>
      </c>
      <c r="F446" s="13">
        <f t="shared" si="30"/>
        <v>0</v>
      </c>
    </row>
    <row r="447" spans="2:6" s="16" customFormat="1" x14ac:dyDescent="0.25">
      <c r="B447" s="9">
        <f>+IF(MAX(B$7:B446)=$F$2,"",B446+1)</f>
        <v>440</v>
      </c>
      <c r="C447" s="10">
        <f t="shared" si="31"/>
        <v>0</v>
      </c>
      <c r="D447" s="11">
        <f t="shared" si="28"/>
        <v>0</v>
      </c>
      <c r="E447" s="12">
        <f t="shared" si="29"/>
        <v>0</v>
      </c>
      <c r="F447" s="13">
        <f t="shared" si="30"/>
        <v>0</v>
      </c>
    </row>
    <row r="448" spans="2:6" s="16" customFormat="1" x14ac:dyDescent="0.25">
      <c r="B448" s="9">
        <f>+IF(MAX(B$7:B447)=$F$2,"",B447+1)</f>
        <v>441</v>
      </c>
      <c r="C448" s="10">
        <f t="shared" si="31"/>
        <v>0</v>
      </c>
      <c r="D448" s="11">
        <f t="shared" si="28"/>
        <v>0</v>
      </c>
      <c r="E448" s="12">
        <f t="shared" si="29"/>
        <v>0</v>
      </c>
      <c r="F448" s="13">
        <f t="shared" si="30"/>
        <v>0</v>
      </c>
    </row>
    <row r="449" spans="2:6" s="16" customFormat="1" x14ac:dyDescent="0.25">
      <c r="B449" s="9">
        <f>+IF(MAX(B$7:B448)=$F$2,"",B448+1)</f>
        <v>442</v>
      </c>
      <c r="C449" s="10">
        <f t="shared" si="31"/>
        <v>0</v>
      </c>
      <c r="D449" s="11">
        <f t="shared" si="28"/>
        <v>0</v>
      </c>
      <c r="E449" s="12">
        <f t="shared" si="29"/>
        <v>0</v>
      </c>
      <c r="F449" s="13">
        <f t="shared" si="30"/>
        <v>0</v>
      </c>
    </row>
    <row r="450" spans="2:6" s="16" customFormat="1" x14ac:dyDescent="0.25">
      <c r="B450" s="9">
        <f>+IF(MAX(B$7:B449)=$F$2,"",B449+1)</f>
        <v>443</v>
      </c>
      <c r="C450" s="10">
        <f t="shared" si="31"/>
        <v>0</v>
      </c>
      <c r="D450" s="11">
        <f t="shared" si="28"/>
        <v>0</v>
      </c>
      <c r="E450" s="12">
        <f t="shared" si="29"/>
        <v>0</v>
      </c>
      <c r="F450" s="13">
        <f t="shared" si="30"/>
        <v>0</v>
      </c>
    </row>
    <row r="451" spans="2:6" s="16" customFormat="1" x14ac:dyDescent="0.25">
      <c r="B451" s="9">
        <f>+IF(MAX(B$7:B450)=$F$2,"",B450+1)</f>
        <v>444</v>
      </c>
      <c r="C451" s="10">
        <f t="shared" si="31"/>
        <v>0</v>
      </c>
      <c r="D451" s="11">
        <f t="shared" si="28"/>
        <v>0</v>
      </c>
      <c r="E451" s="12">
        <f t="shared" si="29"/>
        <v>0</v>
      </c>
      <c r="F451" s="13">
        <f t="shared" si="30"/>
        <v>0</v>
      </c>
    </row>
    <row r="452" spans="2:6" s="16" customFormat="1" x14ac:dyDescent="0.25">
      <c r="B452" s="9">
        <f>+IF(MAX(B$7:B451)=$F$2,"",B451+1)</f>
        <v>445</v>
      </c>
      <c r="C452" s="10">
        <f t="shared" si="31"/>
        <v>0</v>
      </c>
      <c r="D452" s="11">
        <f t="shared" si="28"/>
        <v>0</v>
      </c>
      <c r="E452" s="12">
        <f t="shared" si="29"/>
        <v>0</v>
      </c>
      <c r="F452" s="13">
        <f t="shared" si="30"/>
        <v>0</v>
      </c>
    </row>
    <row r="453" spans="2:6" s="16" customFormat="1" x14ac:dyDescent="0.25">
      <c r="B453" s="9">
        <f>+IF(MAX(B$7:B452)=$F$2,"",B452+1)</f>
        <v>446</v>
      </c>
      <c r="C453" s="10">
        <f t="shared" si="31"/>
        <v>0</v>
      </c>
      <c r="D453" s="11">
        <f t="shared" si="28"/>
        <v>0</v>
      </c>
      <c r="E453" s="12">
        <f t="shared" si="29"/>
        <v>0</v>
      </c>
      <c r="F453" s="13">
        <f t="shared" si="30"/>
        <v>0</v>
      </c>
    </row>
    <row r="454" spans="2:6" s="16" customFormat="1" x14ac:dyDescent="0.25">
      <c r="B454" s="9">
        <f>+IF(MAX(B$7:B453)=$F$2,"",B453+1)</f>
        <v>447</v>
      </c>
      <c r="C454" s="10">
        <f t="shared" si="31"/>
        <v>0</v>
      </c>
      <c r="D454" s="11">
        <f t="shared" si="28"/>
        <v>0</v>
      </c>
      <c r="E454" s="12">
        <f t="shared" si="29"/>
        <v>0</v>
      </c>
      <c r="F454" s="13">
        <f t="shared" si="30"/>
        <v>0</v>
      </c>
    </row>
    <row r="455" spans="2:6" s="16" customFormat="1" x14ac:dyDescent="0.25">
      <c r="B455" s="9">
        <f>+IF(MAX(B$7:B454)=$F$2,"",B454+1)</f>
        <v>448</v>
      </c>
      <c r="C455" s="10">
        <f t="shared" si="31"/>
        <v>0</v>
      </c>
      <c r="D455" s="11">
        <f t="shared" si="28"/>
        <v>0</v>
      </c>
      <c r="E455" s="12">
        <f t="shared" si="29"/>
        <v>0</v>
      </c>
      <c r="F455" s="13">
        <f t="shared" si="30"/>
        <v>0</v>
      </c>
    </row>
    <row r="456" spans="2:6" s="16" customFormat="1" x14ac:dyDescent="0.25">
      <c r="B456" s="9">
        <f>+IF(MAX(B$7:B455)=$F$2,"",B455+1)</f>
        <v>449</v>
      </c>
      <c r="C456" s="10">
        <f t="shared" si="31"/>
        <v>0</v>
      </c>
      <c r="D456" s="11">
        <f t="shared" si="28"/>
        <v>0</v>
      </c>
      <c r="E456" s="12">
        <f t="shared" si="29"/>
        <v>0</v>
      </c>
      <c r="F456" s="13">
        <f t="shared" si="30"/>
        <v>0</v>
      </c>
    </row>
    <row r="457" spans="2:6" s="16" customFormat="1" x14ac:dyDescent="0.25">
      <c r="B457" s="9">
        <f>+IF(MAX(B$7:B456)=$F$2,"",B456+1)</f>
        <v>450</v>
      </c>
      <c r="C457" s="10">
        <f t="shared" si="31"/>
        <v>0</v>
      </c>
      <c r="D457" s="11">
        <f t="shared" si="28"/>
        <v>0</v>
      </c>
      <c r="E457" s="12">
        <f t="shared" si="29"/>
        <v>0</v>
      </c>
      <c r="F457" s="13">
        <f t="shared" si="30"/>
        <v>0</v>
      </c>
    </row>
    <row r="458" spans="2:6" s="16" customFormat="1" x14ac:dyDescent="0.25">
      <c r="B458" s="9">
        <f>+IF(MAX(B$7:B457)=$F$2,"",B457+1)</f>
        <v>451</v>
      </c>
      <c r="C458" s="10">
        <f t="shared" si="31"/>
        <v>0</v>
      </c>
      <c r="D458" s="11">
        <f t="shared" si="28"/>
        <v>0</v>
      </c>
      <c r="E458" s="12">
        <f t="shared" si="29"/>
        <v>0</v>
      </c>
      <c r="F458" s="13">
        <f t="shared" si="30"/>
        <v>0</v>
      </c>
    </row>
    <row r="459" spans="2:6" s="16" customFormat="1" x14ac:dyDescent="0.25">
      <c r="B459" s="9">
        <f>+IF(MAX(B$7:B458)=$F$2,"",B458+1)</f>
        <v>452</v>
      </c>
      <c r="C459" s="10">
        <f t="shared" si="31"/>
        <v>0</v>
      </c>
      <c r="D459" s="11">
        <f t="shared" si="28"/>
        <v>0</v>
      </c>
      <c r="E459" s="12">
        <f t="shared" si="29"/>
        <v>0</v>
      </c>
      <c r="F459" s="13">
        <f t="shared" si="30"/>
        <v>0</v>
      </c>
    </row>
    <row r="460" spans="2:6" s="16" customFormat="1" x14ac:dyDescent="0.25">
      <c r="B460" s="9">
        <f>+IF(MAX(B$7:B459)=$F$2,"",B459+1)</f>
        <v>453</v>
      </c>
      <c r="C460" s="10">
        <f t="shared" si="31"/>
        <v>0</v>
      </c>
      <c r="D460" s="11">
        <f t="shared" si="28"/>
        <v>0</v>
      </c>
      <c r="E460" s="12">
        <f t="shared" si="29"/>
        <v>0</v>
      </c>
      <c r="F460" s="13">
        <f t="shared" si="30"/>
        <v>0</v>
      </c>
    </row>
    <row r="461" spans="2:6" s="16" customFormat="1" x14ac:dyDescent="0.25">
      <c r="B461" s="9">
        <f>+IF(MAX(B$7:B460)=$F$2,"",B460+1)</f>
        <v>454</v>
      </c>
      <c r="C461" s="10">
        <f t="shared" si="31"/>
        <v>0</v>
      </c>
      <c r="D461" s="11">
        <f t="shared" si="28"/>
        <v>0</v>
      </c>
      <c r="E461" s="12">
        <f t="shared" si="29"/>
        <v>0</v>
      </c>
      <c r="F461" s="13">
        <f t="shared" si="30"/>
        <v>0</v>
      </c>
    </row>
    <row r="462" spans="2:6" s="16" customFormat="1" x14ac:dyDescent="0.25">
      <c r="B462" s="9">
        <f>+IF(MAX(B$7:B461)=$F$2,"",B461+1)</f>
        <v>455</v>
      </c>
      <c r="C462" s="10">
        <f t="shared" si="31"/>
        <v>0</v>
      </c>
      <c r="D462" s="11">
        <f t="shared" si="28"/>
        <v>0</v>
      </c>
      <c r="E462" s="12">
        <f t="shared" si="29"/>
        <v>0</v>
      </c>
      <c r="F462" s="13">
        <f t="shared" si="30"/>
        <v>0</v>
      </c>
    </row>
    <row r="463" spans="2:6" s="16" customFormat="1" x14ac:dyDescent="0.25">
      <c r="B463" s="9">
        <f>+IF(MAX(B$7:B462)=$F$2,"",B462+1)</f>
        <v>456</v>
      </c>
      <c r="C463" s="10">
        <f t="shared" si="31"/>
        <v>0</v>
      </c>
      <c r="D463" s="11">
        <f t="shared" si="28"/>
        <v>0</v>
      </c>
      <c r="E463" s="12">
        <f t="shared" si="29"/>
        <v>0</v>
      </c>
      <c r="F463" s="13">
        <f t="shared" si="30"/>
        <v>0</v>
      </c>
    </row>
    <row r="464" spans="2:6" s="16" customFormat="1" x14ac:dyDescent="0.25">
      <c r="B464" s="9">
        <f>+IF(MAX(B$7:B463)=$F$2,"",B463+1)</f>
        <v>457</v>
      </c>
      <c r="C464" s="10">
        <f t="shared" si="31"/>
        <v>0</v>
      </c>
      <c r="D464" s="11">
        <f t="shared" si="28"/>
        <v>0</v>
      </c>
      <c r="E464" s="12">
        <f t="shared" si="29"/>
        <v>0</v>
      </c>
      <c r="F464" s="13">
        <f t="shared" si="30"/>
        <v>0</v>
      </c>
    </row>
    <row r="465" spans="2:6" s="16" customFormat="1" x14ac:dyDescent="0.25">
      <c r="B465" s="9">
        <f>+IF(MAX(B$7:B464)=$F$2,"",B464+1)</f>
        <v>458</v>
      </c>
      <c r="C465" s="10">
        <f t="shared" si="31"/>
        <v>0</v>
      </c>
      <c r="D465" s="11">
        <f t="shared" si="28"/>
        <v>0</v>
      </c>
      <c r="E465" s="12">
        <f t="shared" si="29"/>
        <v>0</v>
      </c>
      <c r="F465" s="13">
        <f t="shared" si="30"/>
        <v>0</v>
      </c>
    </row>
    <row r="466" spans="2:6" s="16" customFormat="1" x14ac:dyDescent="0.25">
      <c r="B466" s="9">
        <f>+IF(MAX(B$7:B465)=$F$2,"",B465+1)</f>
        <v>459</v>
      </c>
      <c r="C466" s="10">
        <f t="shared" si="31"/>
        <v>0</v>
      </c>
      <c r="D466" s="11">
        <f t="shared" si="28"/>
        <v>0</v>
      </c>
      <c r="E466" s="12">
        <f t="shared" si="29"/>
        <v>0</v>
      </c>
      <c r="F466" s="13">
        <f t="shared" si="30"/>
        <v>0</v>
      </c>
    </row>
    <row r="467" spans="2:6" s="16" customFormat="1" x14ac:dyDescent="0.25">
      <c r="B467" s="9">
        <f>+IF(MAX(B$7:B466)=$F$2,"",B466+1)</f>
        <v>460</v>
      </c>
      <c r="C467" s="10">
        <f t="shared" si="31"/>
        <v>0</v>
      </c>
      <c r="D467" s="11">
        <f t="shared" si="28"/>
        <v>0</v>
      </c>
      <c r="E467" s="12">
        <f t="shared" si="29"/>
        <v>0</v>
      </c>
      <c r="F467" s="13">
        <f t="shared" si="30"/>
        <v>0</v>
      </c>
    </row>
    <row r="468" spans="2:6" s="16" customFormat="1" x14ac:dyDescent="0.25">
      <c r="B468" s="9">
        <f>+IF(MAX(B$7:B467)=$F$2,"",B467+1)</f>
        <v>461</v>
      </c>
      <c r="C468" s="10">
        <f t="shared" si="31"/>
        <v>0</v>
      </c>
      <c r="D468" s="11">
        <f t="shared" si="28"/>
        <v>0</v>
      </c>
      <c r="E468" s="12">
        <f t="shared" si="29"/>
        <v>0</v>
      </c>
      <c r="F468" s="13">
        <f t="shared" si="30"/>
        <v>0</v>
      </c>
    </row>
    <row r="469" spans="2:6" s="16" customFormat="1" x14ac:dyDescent="0.25">
      <c r="B469" s="9">
        <f>+IF(MAX(B$7:B468)=$F$2,"",B468+1)</f>
        <v>462</v>
      </c>
      <c r="C469" s="10">
        <f t="shared" si="31"/>
        <v>0</v>
      </c>
      <c r="D469" s="11">
        <f t="shared" si="28"/>
        <v>0</v>
      </c>
      <c r="E469" s="12">
        <f t="shared" si="29"/>
        <v>0</v>
      </c>
      <c r="F469" s="13">
        <f t="shared" si="30"/>
        <v>0</v>
      </c>
    </row>
    <row r="470" spans="2:6" s="16" customFormat="1" x14ac:dyDescent="0.25">
      <c r="B470" s="9">
        <f>+IF(MAX(B$7:B469)=$F$2,"",B469+1)</f>
        <v>463</v>
      </c>
      <c r="C470" s="10">
        <f t="shared" si="31"/>
        <v>0</v>
      </c>
      <c r="D470" s="11">
        <f t="shared" si="28"/>
        <v>0</v>
      </c>
      <c r="E470" s="12">
        <f t="shared" si="29"/>
        <v>0</v>
      </c>
      <c r="F470" s="13">
        <f t="shared" si="30"/>
        <v>0</v>
      </c>
    </row>
    <row r="471" spans="2:6" s="16" customFormat="1" x14ac:dyDescent="0.25">
      <c r="B471" s="9">
        <f>+IF(MAX(B$7:B470)=$F$2,"",B470+1)</f>
        <v>464</v>
      </c>
      <c r="C471" s="10">
        <f t="shared" si="31"/>
        <v>0</v>
      </c>
      <c r="D471" s="11">
        <f t="shared" si="28"/>
        <v>0</v>
      </c>
      <c r="E471" s="12">
        <f t="shared" si="29"/>
        <v>0</v>
      </c>
      <c r="F471" s="13">
        <f t="shared" si="30"/>
        <v>0</v>
      </c>
    </row>
    <row r="472" spans="2:6" s="16" customFormat="1" x14ac:dyDescent="0.25">
      <c r="B472" s="9">
        <f>+IF(MAX(B$7:B471)=$F$2,"",B471+1)</f>
        <v>465</v>
      </c>
      <c r="C472" s="10">
        <f t="shared" si="31"/>
        <v>0</v>
      </c>
      <c r="D472" s="11">
        <f t="shared" si="28"/>
        <v>0</v>
      </c>
      <c r="E472" s="12">
        <f t="shared" si="29"/>
        <v>0</v>
      </c>
      <c r="F472" s="13">
        <f t="shared" si="30"/>
        <v>0</v>
      </c>
    </row>
    <row r="473" spans="2:6" s="16" customFormat="1" x14ac:dyDescent="0.25">
      <c r="B473" s="9">
        <f>+IF(MAX(B$7:B472)=$F$2,"",B472+1)</f>
        <v>466</v>
      </c>
      <c r="C473" s="10">
        <f t="shared" si="31"/>
        <v>0</v>
      </c>
      <c r="D473" s="11">
        <f t="shared" si="28"/>
        <v>0</v>
      </c>
      <c r="E473" s="12">
        <f t="shared" si="29"/>
        <v>0</v>
      </c>
      <c r="F473" s="13">
        <f t="shared" si="30"/>
        <v>0</v>
      </c>
    </row>
    <row r="474" spans="2:6" s="16" customFormat="1" x14ac:dyDescent="0.25">
      <c r="B474" s="9">
        <f>+IF(MAX(B$7:B473)=$F$2,"",B473+1)</f>
        <v>467</v>
      </c>
      <c r="C474" s="10">
        <f t="shared" si="31"/>
        <v>0</v>
      </c>
      <c r="D474" s="11">
        <f t="shared" si="28"/>
        <v>0</v>
      </c>
      <c r="E474" s="12">
        <f t="shared" si="29"/>
        <v>0</v>
      </c>
      <c r="F474" s="13">
        <f t="shared" si="30"/>
        <v>0</v>
      </c>
    </row>
    <row r="475" spans="2:6" s="16" customFormat="1" x14ac:dyDescent="0.25">
      <c r="B475" s="9">
        <f>+IF(MAX(B$7:B474)=$F$2,"",B474+1)</f>
        <v>468</v>
      </c>
      <c r="C475" s="10">
        <f t="shared" si="31"/>
        <v>0</v>
      </c>
      <c r="D475" s="11">
        <f t="shared" si="28"/>
        <v>0</v>
      </c>
      <c r="E475" s="12">
        <f t="shared" si="29"/>
        <v>0</v>
      </c>
      <c r="F475" s="13">
        <f t="shared" si="30"/>
        <v>0</v>
      </c>
    </row>
    <row r="476" spans="2:6" s="16" customFormat="1" x14ac:dyDescent="0.25">
      <c r="B476" s="9">
        <f>+IF(MAX(B$7:B475)=$F$2,"",B475+1)</f>
        <v>469</v>
      </c>
      <c r="C476" s="10">
        <f t="shared" si="31"/>
        <v>0</v>
      </c>
      <c r="D476" s="11">
        <f t="shared" si="28"/>
        <v>0</v>
      </c>
      <c r="E476" s="12">
        <f t="shared" si="29"/>
        <v>0</v>
      </c>
      <c r="F476" s="13">
        <f t="shared" si="30"/>
        <v>0</v>
      </c>
    </row>
    <row r="477" spans="2:6" s="16" customFormat="1" x14ac:dyDescent="0.25">
      <c r="B477" s="9">
        <f>+IF(MAX(B$7:B476)=$F$2,"",B476+1)</f>
        <v>470</v>
      </c>
      <c r="C477" s="10">
        <f t="shared" si="31"/>
        <v>0</v>
      </c>
      <c r="D477" s="11">
        <f t="shared" si="28"/>
        <v>0</v>
      </c>
      <c r="E477" s="12">
        <f t="shared" si="29"/>
        <v>0</v>
      </c>
      <c r="F477" s="13">
        <f t="shared" si="30"/>
        <v>0</v>
      </c>
    </row>
    <row r="478" spans="2:6" s="16" customFormat="1" x14ac:dyDescent="0.25">
      <c r="B478" s="9">
        <f>+IF(MAX(B$7:B477)=$F$2,"",B477+1)</f>
        <v>471</v>
      </c>
      <c r="C478" s="10">
        <f t="shared" si="31"/>
        <v>0</v>
      </c>
      <c r="D478" s="11">
        <f t="shared" si="28"/>
        <v>0</v>
      </c>
      <c r="E478" s="12">
        <f t="shared" si="29"/>
        <v>0</v>
      </c>
      <c r="F478" s="13">
        <f t="shared" si="30"/>
        <v>0</v>
      </c>
    </row>
    <row r="479" spans="2:6" s="16" customFormat="1" x14ac:dyDescent="0.25">
      <c r="B479" s="9">
        <f>+IF(MAX(B$7:B478)=$F$2,"",B478+1)</f>
        <v>472</v>
      </c>
      <c r="C479" s="10">
        <f t="shared" si="31"/>
        <v>0</v>
      </c>
      <c r="D479" s="11">
        <f t="shared" si="28"/>
        <v>0</v>
      </c>
      <c r="E479" s="12">
        <f t="shared" si="29"/>
        <v>0</v>
      </c>
      <c r="F479" s="13">
        <f t="shared" si="30"/>
        <v>0</v>
      </c>
    </row>
    <row r="480" spans="2:6" s="16" customFormat="1" x14ac:dyDescent="0.25">
      <c r="B480" s="9">
        <f>+IF(MAX(B$7:B479)=$F$2,"",B479+1)</f>
        <v>473</v>
      </c>
      <c r="C480" s="10">
        <f t="shared" si="31"/>
        <v>0</v>
      </c>
      <c r="D480" s="11">
        <f t="shared" si="28"/>
        <v>0</v>
      </c>
      <c r="E480" s="12">
        <f t="shared" si="29"/>
        <v>0</v>
      </c>
      <c r="F480" s="13">
        <f t="shared" si="30"/>
        <v>0</v>
      </c>
    </row>
    <row r="481" spans="2:6" s="16" customFormat="1" x14ac:dyDescent="0.25">
      <c r="B481" s="9">
        <f>+IF(MAX(B$7:B480)=$F$2,"",B480+1)</f>
        <v>474</v>
      </c>
      <c r="C481" s="10">
        <f t="shared" si="31"/>
        <v>0</v>
      </c>
      <c r="D481" s="11">
        <f t="shared" si="28"/>
        <v>0</v>
      </c>
      <c r="E481" s="12">
        <f t="shared" si="29"/>
        <v>0</v>
      </c>
      <c r="F481" s="13">
        <f t="shared" si="30"/>
        <v>0</v>
      </c>
    </row>
    <row r="482" spans="2:6" s="16" customFormat="1" x14ac:dyDescent="0.25">
      <c r="B482" s="9">
        <f>+IF(MAX(B$7:B481)=$F$2,"",B481+1)</f>
        <v>475</v>
      </c>
      <c r="C482" s="10">
        <f t="shared" si="31"/>
        <v>0</v>
      </c>
      <c r="D482" s="11">
        <f t="shared" si="28"/>
        <v>0</v>
      </c>
      <c r="E482" s="12">
        <f t="shared" si="29"/>
        <v>0</v>
      </c>
      <c r="F482" s="13">
        <f t="shared" si="30"/>
        <v>0</v>
      </c>
    </row>
    <row r="483" spans="2:6" s="16" customFormat="1" x14ac:dyDescent="0.25">
      <c r="B483" s="9">
        <f>+IF(MAX(B$7:B482)=$F$2,"",B482+1)</f>
        <v>476</v>
      </c>
      <c r="C483" s="10">
        <f t="shared" si="31"/>
        <v>0</v>
      </c>
      <c r="D483" s="11">
        <f t="shared" si="28"/>
        <v>0</v>
      </c>
      <c r="E483" s="12">
        <f t="shared" si="29"/>
        <v>0</v>
      </c>
      <c r="F483" s="13">
        <f t="shared" si="30"/>
        <v>0</v>
      </c>
    </row>
    <row r="484" spans="2:6" s="16" customFormat="1" x14ac:dyDescent="0.25">
      <c r="B484" s="9">
        <f>+IF(MAX(B$7:B483)=$F$2,"",B483+1)</f>
        <v>477</v>
      </c>
      <c r="C484" s="10">
        <f t="shared" si="31"/>
        <v>0</v>
      </c>
      <c r="D484" s="11">
        <f t="shared" si="28"/>
        <v>0</v>
      </c>
      <c r="E484" s="12">
        <f t="shared" si="29"/>
        <v>0</v>
      </c>
      <c r="F484" s="13">
        <f t="shared" si="30"/>
        <v>0</v>
      </c>
    </row>
    <row r="485" spans="2:6" s="16" customFormat="1" x14ac:dyDescent="0.25">
      <c r="B485" s="9">
        <f>+IF(MAX(B$7:B484)=$F$2,"",B484+1)</f>
        <v>478</v>
      </c>
      <c r="C485" s="10">
        <f t="shared" si="31"/>
        <v>0</v>
      </c>
      <c r="D485" s="11">
        <f t="shared" si="28"/>
        <v>0</v>
      </c>
      <c r="E485" s="12">
        <f t="shared" si="29"/>
        <v>0</v>
      </c>
      <c r="F485" s="13">
        <f t="shared" si="30"/>
        <v>0</v>
      </c>
    </row>
    <row r="486" spans="2:6" s="16" customFormat="1" x14ac:dyDescent="0.25">
      <c r="B486" s="9">
        <f>+IF(MAX(B$7:B485)=$F$2,"",B485+1)</f>
        <v>479</v>
      </c>
      <c r="C486" s="10">
        <f t="shared" si="31"/>
        <v>0</v>
      </c>
      <c r="D486" s="11">
        <f t="shared" si="28"/>
        <v>0</v>
      </c>
      <c r="E486" s="12">
        <f t="shared" si="29"/>
        <v>0</v>
      </c>
      <c r="F486" s="13">
        <f t="shared" si="30"/>
        <v>0</v>
      </c>
    </row>
    <row r="487" spans="2:6" s="16" customFormat="1" x14ac:dyDescent="0.25">
      <c r="B487" s="9">
        <f>+IF(MAX(B$7:B486)=$F$2,"",B486+1)</f>
        <v>480</v>
      </c>
      <c r="C487" s="10">
        <f t="shared" si="31"/>
        <v>0</v>
      </c>
      <c r="D487" s="11">
        <f t="shared" si="28"/>
        <v>0</v>
      </c>
      <c r="E487" s="12">
        <f t="shared" si="29"/>
        <v>0</v>
      </c>
      <c r="F487" s="13">
        <f t="shared" si="30"/>
        <v>0</v>
      </c>
    </row>
    <row r="488" spans="2:6" s="16" customFormat="1" x14ac:dyDescent="0.25">
      <c r="B488" s="9">
        <f>+IF(MAX(B$7:B487)=$F$2,"",B487+1)</f>
        <v>481</v>
      </c>
      <c r="C488" s="10">
        <f t="shared" si="31"/>
        <v>0</v>
      </c>
      <c r="D488" s="11">
        <f t="shared" si="28"/>
        <v>0</v>
      </c>
      <c r="E488" s="12">
        <f t="shared" si="29"/>
        <v>0</v>
      </c>
      <c r="F488" s="10">
        <f t="shared" si="30"/>
        <v>0</v>
      </c>
    </row>
    <row r="489" spans="2:6" s="16" customFormat="1" x14ac:dyDescent="0.25">
      <c r="B489" s="9">
        <f>+IF(MAX(B$7:B488)=$F$2,"",B488+1)</f>
        <v>482</v>
      </c>
      <c r="C489" s="10">
        <f t="shared" si="31"/>
        <v>0</v>
      </c>
      <c r="D489" s="11">
        <f t="shared" si="28"/>
        <v>0</v>
      </c>
      <c r="E489" s="12">
        <f t="shared" si="29"/>
        <v>0</v>
      </c>
      <c r="F489" s="10">
        <f t="shared" si="30"/>
        <v>0</v>
      </c>
    </row>
    <row r="490" spans="2:6" s="16" customFormat="1" x14ac:dyDescent="0.25">
      <c r="B490" s="9">
        <f>+IF(MAX(B$7:B489)=$F$2,"",B489+1)</f>
        <v>483</v>
      </c>
      <c r="C490" s="10">
        <f t="shared" si="31"/>
        <v>0</v>
      </c>
      <c r="D490" s="11">
        <f t="shared" si="28"/>
        <v>0</v>
      </c>
      <c r="E490" s="12">
        <f t="shared" si="29"/>
        <v>0</v>
      </c>
      <c r="F490" s="10">
        <f t="shared" si="30"/>
        <v>0</v>
      </c>
    </row>
    <row r="491" spans="2:6" s="16" customFormat="1" x14ac:dyDescent="0.25">
      <c r="B491" s="9">
        <f>+IF(MAX(B$7:B490)=$F$2,"",B490+1)</f>
        <v>484</v>
      </c>
      <c r="C491" s="10">
        <f t="shared" si="31"/>
        <v>0</v>
      </c>
      <c r="D491" s="11">
        <f t="shared" si="28"/>
        <v>0</v>
      </c>
      <c r="E491" s="12">
        <f t="shared" si="29"/>
        <v>0</v>
      </c>
      <c r="F491" s="10">
        <f t="shared" si="30"/>
        <v>0</v>
      </c>
    </row>
    <row r="492" spans="2:6" s="16" customFormat="1" x14ac:dyDescent="0.25">
      <c r="B492" s="9">
        <f>+IF(MAX(B$7:B491)=$F$2,"",B491+1)</f>
        <v>485</v>
      </c>
      <c r="C492" s="10">
        <f t="shared" si="31"/>
        <v>0</v>
      </c>
      <c r="D492" s="11">
        <f t="shared" si="28"/>
        <v>0</v>
      </c>
      <c r="E492" s="12">
        <f t="shared" si="29"/>
        <v>0</v>
      </c>
      <c r="F492" s="10">
        <f t="shared" si="30"/>
        <v>0</v>
      </c>
    </row>
    <row r="493" spans="2:6" s="16" customFormat="1" x14ac:dyDescent="0.25">
      <c r="B493" s="9">
        <f>+IF(MAX(B$7:B492)=$F$2,"",B492+1)</f>
        <v>486</v>
      </c>
      <c r="C493" s="10">
        <f t="shared" si="31"/>
        <v>0</v>
      </c>
      <c r="D493" s="11">
        <f t="shared" si="28"/>
        <v>0</v>
      </c>
      <c r="E493" s="12">
        <f t="shared" si="29"/>
        <v>0</v>
      </c>
      <c r="F493" s="10">
        <f t="shared" si="30"/>
        <v>0</v>
      </c>
    </row>
    <row r="494" spans="2:6" s="16" customFormat="1" x14ac:dyDescent="0.25">
      <c r="B494" s="9">
        <f>+IF(MAX(B$7:B493)=$F$2,"",B493+1)</f>
        <v>487</v>
      </c>
      <c r="C494" s="10">
        <f t="shared" si="31"/>
        <v>0</v>
      </c>
      <c r="D494" s="11">
        <f t="shared" si="28"/>
        <v>0</v>
      </c>
      <c r="E494" s="12">
        <f t="shared" si="29"/>
        <v>0</v>
      </c>
      <c r="F494" s="10">
        <f t="shared" si="30"/>
        <v>0</v>
      </c>
    </row>
    <row r="495" spans="2:6" s="16" customFormat="1" x14ac:dyDescent="0.25">
      <c r="B495" s="9">
        <f>+IF(MAX(B$7:B494)=$F$2,"",B494+1)</f>
        <v>488</v>
      </c>
      <c r="C495" s="10">
        <f t="shared" si="31"/>
        <v>0</v>
      </c>
      <c r="D495" s="11">
        <f t="shared" si="28"/>
        <v>0</v>
      </c>
      <c r="E495" s="12">
        <f t="shared" si="29"/>
        <v>0</v>
      </c>
      <c r="F495" s="10">
        <f t="shared" si="30"/>
        <v>0</v>
      </c>
    </row>
    <row r="496" spans="2:6" s="16" customFormat="1" x14ac:dyDescent="0.25">
      <c r="B496" s="9">
        <f>+IF(MAX(B$7:B495)=$F$2,"",B495+1)</f>
        <v>489</v>
      </c>
      <c r="C496" s="10">
        <f t="shared" si="31"/>
        <v>0</v>
      </c>
      <c r="D496" s="11">
        <f t="shared" ref="D496:D507" si="32">+IF(B496="","",IF(B496&gt;$F$2,0,IF(B496=$F$2,C495,IF($E$609="francese",F496-E496,$C$7/$F$2))))</f>
        <v>0</v>
      </c>
      <c r="E496" s="12">
        <f t="shared" ref="E496:E507" si="33">+IF(B496="","",ROUND(C495*$D$4/$D$3,2))</f>
        <v>0</v>
      </c>
      <c r="F496" s="10">
        <f t="shared" ref="F496:F507" si="34">IF(B496="","",IF(B496&gt;$F$2,0,IF($E$609="francese",-PMT($D$4/$D$3,$F$2,$C$7,0,0),D496+E496)))</f>
        <v>0</v>
      </c>
    </row>
    <row r="497" spans="2:6" s="16" customFormat="1" x14ac:dyDescent="0.25">
      <c r="B497" s="9">
        <f>+IF(MAX(B$7:B496)=$F$2,"",B496+1)</f>
        <v>490</v>
      </c>
      <c r="C497" s="10">
        <f t="shared" ref="C497:C507" si="35">+IF(B497="","",C496-D497)</f>
        <v>0</v>
      </c>
      <c r="D497" s="11">
        <f t="shared" si="32"/>
        <v>0</v>
      </c>
      <c r="E497" s="12">
        <f t="shared" si="33"/>
        <v>0</v>
      </c>
      <c r="F497" s="10">
        <f t="shared" si="34"/>
        <v>0</v>
      </c>
    </row>
    <row r="498" spans="2:6" s="16" customFormat="1" x14ac:dyDescent="0.25">
      <c r="B498" s="9">
        <f>+IF(MAX(B$7:B497)=$F$2,"",B497+1)</f>
        <v>491</v>
      </c>
      <c r="C498" s="10">
        <f t="shared" si="35"/>
        <v>0</v>
      </c>
      <c r="D498" s="11">
        <f t="shared" si="32"/>
        <v>0</v>
      </c>
      <c r="E498" s="12">
        <f t="shared" si="33"/>
        <v>0</v>
      </c>
      <c r="F498" s="10">
        <f t="shared" si="34"/>
        <v>0</v>
      </c>
    </row>
    <row r="499" spans="2:6" s="16" customFormat="1" x14ac:dyDescent="0.25">
      <c r="B499" s="9">
        <f>+IF(MAX(B$7:B498)=$F$2,"",B498+1)</f>
        <v>492</v>
      </c>
      <c r="C499" s="10">
        <f t="shared" si="35"/>
        <v>0</v>
      </c>
      <c r="D499" s="11">
        <f t="shared" si="32"/>
        <v>0</v>
      </c>
      <c r="E499" s="12">
        <f t="shared" si="33"/>
        <v>0</v>
      </c>
      <c r="F499" s="10">
        <f t="shared" si="34"/>
        <v>0</v>
      </c>
    </row>
    <row r="500" spans="2:6" s="16" customFormat="1" x14ac:dyDescent="0.25">
      <c r="B500" s="9">
        <f>+IF(MAX(B$7:B499)=$F$2,"",B499+1)</f>
        <v>493</v>
      </c>
      <c r="C500" s="10">
        <f t="shared" si="35"/>
        <v>0</v>
      </c>
      <c r="D500" s="11">
        <f t="shared" si="32"/>
        <v>0</v>
      </c>
      <c r="E500" s="12">
        <f t="shared" si="33"/>
        <v>0</v>
      </c>
      <c r="F500" s="10">
        <f t="shared" si="34"/>
        <v>0</v>
      </c>
    </row>
    <row r="501" spans="2:6" s="16" customFormat="1" x14ac:dyDescent="0.25">
      <c r="B501" s="9">
        <f>+IF(MAX(B$7:B500)=$F$2,"",B500+1)</f>
        <v>494</v>
      </c>
      <c r="C501" s="10">
        <f t="shared" si="35"/>
        <v>0</v>
      </c>
      <c r="D501" s="11">
        <f t="shared" si="32"/>
        <v>0</v>
      </c>
      <c r="E501" s="12">
        <f t="shared" si="33"/>
        <v>0</v>
      </c>
      <c r="F501" s="10">
        <f t="shared" si="34"/>
        <v>0</v>
      </c>
    </row>
    <row r="502" spans="2:6" s="16" customFormat="1" x14ac:dyDescent="0.25">
      <c r="B502" s="9">
        <f>+IF(MAX(B$7:B501)=$F$2,"",B501+1)</f>
        <v>495</v>
      </c>
      <c r="C502" s="10">
        <f t="shared" si="35"/>
        <v>0</v>
      </c>
      <c r="D502" s="11">
        <f t="shared" si="32"/>
        <v>0</v>
      </c>
      <c r="E502" s="12">
        <f t="shared" si="33"/>
        <v>0</v>
      </c>
      <c r="F502" s="10">
        <f t="shared" si="34"/>
        <v>0</v>
      </c>
    </row>
    <row r="503" spans="2:6" s="16" customFormat="1" x14ac:dyDescent="0.25">
      <c r="B503" s="9">
        <f>+IF(MAX(B$7:B502)=$F$2,"",B502+1)</f>
        <v>496</v>
      </c>
      <c r="C503" s="10">
        <f t="shared" si="35"/>
        <v>0</v>
      </c>
      <c r="D503" s="11">
        <f t="shared" si="32"/>
        <v>0</v>
      </c>
      <c r="E503" s="12">
        <f t="shared" si="33"/>
        <v>0</v>
      </c>
      <c r="F503" s="10">
        <f t="shared" si="34"/>
        <v>0</v>
      </c>
    </row>
    <row r="504" spans="2:6" s="16" customFormat="1" x14ac:dyDescent="0.25">
      <c r="B504" s="9">
        <f>+IF(MAX(B$7:B503)=$F$2,"",B503+1)</f>
        <v>497</v>
      </c>
      <c r="C504" s="10">
        <f t="shared" si="35"/>
        <v>0</v>
      </c>
      <c r="D504" s="11">
        <f t="shared" si="32"/>
        <v>0</v>
      </c>
      <c r="E504" s="12">
        <f t="shared" si="33"/>
        <v>0</v>
      </c>
      <c r="F504" s="10">
        <f t="shared" si="34"/>
        <v>0</v>
      </c>
    </row>
    <row r="505" spans="2:6" s="16" customFormat="1" x14ac:dyDescent="0.25">
      <c r="B505" s="9">
        <f>+IF(MAX(B$7:B504)=$F$2,"",B504+1)</f>
        <v>498</v>
      </c>
      <c r="C505" s="10">
        <f t="shared" si="35"/>
        <v>0</v>
      </c>
      <c r="D505" s="11">
        <f t="shared" si="32"/>
        <v>0</v>
      </c>
      <c r="E505" s="12">
        <f t="shared" si="33"/>
        <v>0</v>
      </c>
      <c r="F505" s="10">
        <f t="shared" si="34"/>
        <v>0</v>
      </c>
    </row>
    <row r="506" spans="2:6" s="16" customFormat="1" x14ac:dyDescent="0.25">
      <c r="B506" s="9">
        <f>+IF(MAX(B$7:B505)=$F$2,"",B505+1)</f>
        <v>499</v>
      </c>
      <c r="C506" s="10">
        <f t="shared" si="35"/>
        <v>0</v>
      </c>
      <c r="D506" s="11">
        <f t="shared" si="32"/>
        <v>0</v>
      </c>
      <c r="E506" s="12">
        <f t="shared" si="33"/>
        <v>0</v>
      </c>
      <c r="F506" s="10">
        <f t="shared" si="34"/>
        <v>0</v>
      </c>
    </row>
    <row r="507" spans="2:6" s="16" customFormat="1" x14ac:dyDescent="0.25">
      <c r="B507" s="9">
        <f>+IF(MAX(B$7:B506)=$F$2,"",B506+1)</f>
        <v>500</v>
      </c>
      <c r="C507" s="10">
        <f t="shared" si="35"/>
        <v>0</v>
      </c>
      <c r="D507" s="11">
        <f t="shared" si="32"/>
        <v>0</v>
      </c>
      <c r="E507" s="12">
        <f t="shared" si="33"/>
        <v>0</v>
      </c>
      <c r="F507" s="10">
        <f t="shared" si="34"/>
        <v>0</v>
      </c>
    </row>
    <row r="508" spans="2:6" s="16" customFormat="1" x14ac:dyDescent="0.25">
      <c r="B508" s="9"/>
      <c r="C508" s="10"/>
      <c r="D508" s="11"/>
      <c r="E508" s="12"/>
      <c r="F508" s="10"/>
    </row>
    <row r="509" spans="2:6" s="16" customFormat="1" x14ac:dyDescent="0.25">
      <c r="B509" s="9"/>
      <c r="C509" s="17"/>
      <c r="E509" s="18"/>
      <c r="F509" s="17"/>
    </row>
    <row r="510" spans="2:6" s="16" customFormat="1" x14ac:dyDescent="0.25">
      <c r="B510" s="9"/>
      <c r="C510" s="17"/>
      <c r="E510" s="18"/>
      <c r="F510" s="17"/>
    </row>
    <row r="511" spans="2:6" s="16" customFormat="1" x14ac:dyDescent="0.25">
      <c r="B511" s="9"/>
      <c r="C511" s="17"/>
      <c r="E511" s="18"/>
      <c r="F511" s="17"/>
    </row>
    <row r="512" spans="2:6" s="16" customFormat="1" x14ac:dyDescent="0.25">
      <c r="B512" s="9"/>
      <c r="C512" s="17"/>
      <c r="E512" s="18"/>
      <c r="F512" s="17"/>
    </row>
    <row r="513" spans="2:6" s="16" customFormat="1" x14ac:dyDescent="0.25">
      <c r="B513" s="9"/>
      <c r="C513" s="17"/>
      <c r="E513" s="18"/>
      <c r="F513" s="17"/>
    </row>
    <row r="514" spans="2:6" s="16" customFormat="1" x14ac:dyDescent="0.25">
      <c r="B514" s="9"/>
      <c r="C514" s="17"/>
      <c r="E514" s="18"/>
      <c r="F514" s="17"/>
    </row>
    <row r="515" spans="2:6" s="16" customFormat="1" x14ac:dyDescent="0.25">
      <c r="B515" s="9"/>
      <c r="C515" s="17"/>
      <c r="E515" s="18"/>
      <c r="F515" s="17"/>
    </row>
    <row r="516" spans="2:6" s="16" customFormat="1" x14ac:dyDescent="0.25">
      <c r="B516" s="9"/>
      <c r="C516" s="17"/>
      <c r="E516" s="18"/>
      <c r="F516" s="17"/>
    </row>
    <row r="517" spans="2:6" s="16" customFormat="1" x14ac:dyDescent="0.25">
      <c r="B517" s="9"/>
      <c r="C517" s="17"/>
      <c r="E517" s="18"/>
      <c r="F517" s="17"/>
    </row>
    <row r="518" spans="2:6" s="16" customFormat="1" x14ac:dyDescent="0.25">
      <c r="B518" s="9"/>
      <c r="C518" s="17"/>
      <c r="E518" s="18"/>
      <c r="F518" s="17"/>
    </row>
    <row r="519" spans="2:6" s="16" customFormat="1" x14ac:dyDescent="0.25">
      <c r="B519" s="9"/>
      <c r="C519" s="17"/>
      <c r="E519" s="18"/>
      <c r="F519" s="17"/>
    </row>
    <row r="520" spans="2:6" s="16" customFormat="1" x14ac:dyDescent="0.25">
      <c r="B520" s="9"/>
      <c r="C520" s="17"/>
      <c r="E520" s="18"/>
      <c r="F520" s="17"/>
    </row>
    <row r="521" spans="2:6" s="16" customFormat="1" x14ac:dyDescent="0.25">
      <c r="B521" s="9"/>
      <c r="C521" s="17"/>
      <c r="E521" s="18"/>
      <c r="F521" s="17"/>
    </row>
    <row r="522" spans="2:6" s="16" customFormat="1" x14ac:dyDescent="0.25">
      <c r="B522" s="9"/>
      <c r="C522" s="17"/>
      <c r="E522" s="18"/>
      <c r="F522" s="17"/>
    </row>
    <row r="523" spans="2:6" s="16" customFormat="1" x14ac:dyDescent="0.25">
      <c r="B523" s="9"/>
      <c r="C523" s="17"/>
      <c r="E523" s="18"/>
      <c r="F523" s="17"/>
    </row>
    <row r="524" spans="2:6" s="16" customFormat="1" x14ac:dyDescent="0.25">
      <c r="B524" s="9"/>
      <c r="C524" s="17"/>
      <c r="E524" s="18"/>
      <c r="F524" s="17"/>
    </row>
    <row r="525" spans="2:6" s="16" customFormat="1" x14ac:dyDescent="0.25">
      <c r="B525" s="9"/>
      <c r="C525" s="17"/>
      <c r="E525" s="18"/>
      <c r="F525" s="17"/>
    </row>
    <row r="526" spans="2:6" s="16" customFormat="1" x14ac:dyDescent="0.25">
      <c r="B526" s="9"/>
      <c r="C526" s="17"/>
      <c r="E526" s="18"/>
      <c r="F526" s="17"/>
    </row>
    <row r="527" spans="2:6" s="16" customFormat="1" x14ac:dyDescent="0.25">
      <c r="B527" s="9"/>
      <c r="C527" s="17"/>
      <c r="E527" s="18"/>
      <c r="F527" s="17"/>
    </row>
    <row r="528" spans="2:6" s="16" customFormat="1" x14ac:dyDescent="0.25">
      <c r="B528" s="9"/>
      <c r="C528" s="17"/>
      <c r="E528" s="18"/>
      <c r="F528" s="17"/>
    </row>
    <row r="529" spans="2:6" s="16" customFormat="1" x14ac:dyDescent="0.25">
      <c r="B529" s="9"/>
      <c r="C529" s="17"/>
      <c r="E529" s="18"/>
      <c r="F529" s="17"/>
    </row>
    <row r="530" spans="2:6" s="16" customFormat="1" x14ac:dyDescent="0.25">
      <c r="B530" s="9"/>
      <c r="C530" s="17"/>
      <c r="E530" s="18"/>
      <c r="F530" s="17"/>
    </row>
    <row r="531" spans="2:6" s="16" customFormat="1" x14ac:dyDescent="0.25">
      <c r="B531" s="9"/>
      <c r="C531" s="17"/>
      <c r="E531" s="18"/>
      <c r="F531" s="17"/>
    </row>
    <row r="532" spans="2:6" s="16" customFormat="1" x14ac:dyDescent="0.25">
      <c r="B532" s="9"/>
      <c r="C532" s="17"/>
      <c r="E532" s="18"/>
      <c r="F532" s="17"/>
    </row>
    <row r="533" spans="2:6" s="16" customFormat="1" x14ac:dyDescent="0.25">
      <c r="B533" s="9"/>
      <c r="C533" s="17"/>
      <c r="E533" s="18"/>
      <c r="F533" s="17"/>
    </row>
    <row r="534" spans="2:6" s="16" customFormat="1" x14ac:dyDescent="0.25">
      <c r="B534" s="9"/>
      <c r="C534" s="17"/>
      <c r="E534" s="18"/>
      <c r="F534" s="17"/>
    </row>
    <row r="535" spans="2:6" s="16" customFormat="1" x14ac:dyDescent="0.25">
      <c r="B535" s="9"/>
      <c r="C535" s="17"/>
      <c r="E535" s="18"/>
      <c r="F535" s="17"/>
    </row>
    <row r="536" spans="2:6" s="16" customFormat="1" x14ac:dyDescent="0.25">
      <c r="B536" s="9"/>
      <c r="C536" s="17"/>
      <c r="E536" s="18"/>
      <c r="F536" s="17"/>
    </row>
    <row r="537" spans="2:6" s="16" customFormat="1" x14ac:dyDescent="0.25">
      <c r="B537" s="9"/>
      <c r="C537" s="17"/>
      <c r="E537" s="18"/>
      <c r="F537" s="17"/>
    </row>
    <row r="538" spans="2:6" s="16" customFormat="1" x14ac:dyDescent="0.25">
      <c r="B538" s="9"/>
      <c r="C538" s="17"/>
      <c r="E538" s="18"/>
      <c r="F538" s="17"/>
    </row>
    <row r="539" spans="2:6" s="16" customFormat="1" x14ac:dyDescent="0.25">
      <c r="B539" s="9"/>
      <c r="C539" s="17"/>
      <c r="E539" s="18"/>
      <c r="F539" s="17"/>
    </row>
    <row r="540" spans="2:6" s="16" customFormat="1" x14ac:dyDescent="0.25">
      <c r="B540" s="9"/>
      <c r="C540" s="17"/>
      <c r="E540" s="18"/>
      <c r="F540" s="17"/>
    </row>
    <row r="541" spans="2:6" s="16" customFormat="1" x14ac:dyDescent="0.25">
      <c r="B541" s="9"/>
      <c r="C541" s="17"/>
      <c r="E541" s="18"/>
      <c r="F541" s="17"/>
    </row>
    <row r="542" spans="2:6" s="16" customFormat="1" x14ac:dyDescent="0.25">
      <c r="B542" s="9"/>
      <c r="C542" s="17"/>
      <c r="E542" s="18"/>
      <c r="F542" s="17"/>
    </row>
    <row r="543" spans="2:6" s="16" customFormat="1" x14ac:dyDescent="0.25">
      <c r="B543" s="9"/>
      <c r="C543" s="17"/>
      <c r="E543" s="18"/>
      <c r="F543" s="17"/>
    </row>
    <row r="544" spans="2:6" s="16" customFormat="1" x14ac:dyDescent="0.25">
      <c r="B544" s="9"/>
      <c r="C544" s="17"/>
      <c r="E544" s="18"/>
      <c r="F544" s="17"/>
    </row>
    <row r="545" spans="2:6" s="16" customFormat="1" x14ac:dyDescent="0.25">
      <c r="B545" s="9"/>
      <c r="C545" s="17"/>
      <c r="E545" s="18"/>
      <c r="F545" s="17"/>
    </row>
    <row r="546" spans="2:6" s="16" customFormat="1" x14ac:dyDescent="0.25">
      <c r="B546" s="9"/>
      <c r="C546" s="17"/>
      <c r="E546" s="18"/>
      <c r="F546" s="17"/>
    </row>
    <row r="547" spans="2:6" s="16" customFormat="1" x14ac:dyDescent="0.25">
      <c r="B547" s="9"/>
      <c r="C547" s="17"/>
      <c r="E547" s="18"/>
      <c r="F547" s="17"/>
    </row>
    <row r="548" spans="2:6" s="16" customFormat="1" x14ac:dyDescent="0.25">
      <c r="B548" s="9"/>
      <c r="C548" s="17"/>
      <c r="E548" s="18"/>
      <c r="F548" s="17"/>
    </row>
    <row r="549" spans="2:6" s="16" customFormat="1" x14ac:dyDescent="0.25">
      <c r="B549" s="9"/>
      <c r="C549" s="17"/>
      <c r="E549" s="18"/>
      <c r="F549" s="17"/>
    </row>
    <row r="550" spans="2:6" s="16" customFormat="1" x14ac:dyDescent="0.25">
      <c r="B550" s="9"/>
      <c r="C550" s="17"/>
      <c r="E550" s="18"/>
      <c r="F550" s="17"/>
    </row>
    <row r="551" spans="2:6" s="16" customFormat="1" x14ac:dyDescent="0.25">
      <c r="B551" s="9"/>
      <c r="C551" s="17"/>
      <c r="E551" s="18"/>
      <c r="F551" s="17"/>
    </row>
    <row r="552" spans="2:6" s="16" customFormat="1" x14ac:dyDescent="0.25">
      <c r="B552" s="9"/>
      <c r="C552" s="17"/>
      <c r="E552" s="18"/>
      <c r="F552" s="17"/>
    </row>
    <row r="553" spans="2:6" s="16" customFormat="1" x14ac:dyDescent="0.25">
      <c r="B553" s="9"/>
      <c r="C553" s="17"/>
      <c r="E553" s="18"/>
      <c r="F553" s="17"/>
    </row>
    <row r="554" spans="2:6" s="16" customFormat="1" x14ac:dyDescent="0.25">
      <c r="B554" s="9"/>
      <c r="C554" s="17"/>
      <c r="E554" s="18"/>
      <c r="F554" s="17"/>
    </row>
    <row r="555" spans="2:6" s="16" customFormat="1" x14ac:dyDescent="0.25">
      <c r="B555" s="9"/>
      <c r="C555" s="17"/>
      <c r="E555" s="18"/>
      <c r="F555" s="17"/>
    </row>
    <row r="556" spans="2:6" s="16" customFormat="1" x14ac:dyDescent="0.25">
      <c r="B556" s="9"/>
      <c r="C556" s="17"/>
      <c r="E556" s="18"/>
      <c r="F556" s="17"/>
    </row>
    <row r="557" spans="2:6" s="16" customFormat="1" x14ac:dyDescent="0.25">
      <c r="B557" s="9"/>
      <c r="C557" s="17"/>
      <c r="E557" s="18"/>
      <c r="F557" s="17"/>
    </row>
    <row r="558" spans="2:6" s="16" customFormat="1" x14ac:dyDescent="0.25">
      <c r="B558" s="9"/>
      <c r="C558" s="17"/>
      <c r="E558" s="18"/>
      <c r="F558" s="17"/>
    </row>
    <row r="559" spans="2:6" s="16" customFormat="1" x14ac:dyDescent="0.25">
      <c r="B559" s="9"/>
      <c r="C559" s="17"/>
      <c r="E559" s="18"/>
      <c r="F559" s="17"/>
    </row>
    <row r="560" spans="2:6" s="16" customFormat="1" x14ac:dyDescent="0.25">
      <c r="B560" s="9"/>
      <c r="C560" s="17"/>
      <c r="E560" s="18"/>
      <c r="F560" s="17"/>
    </row>
    <row r="561" spans="2:6" s="16" customFormat="1" x14ac:dyDescent="0.25">
      <c r="B561" s="9"/>
      <c r="C561" s="17"/>
      <c r="E561" s="18"/>
      <c r="F561" s="17"/>
    </row>
    <row r="562" spans="2:6" s="16" customFormat="1" x14ac:dyDescent="0.25">
      <c r="B562" s="9"/>
      <c r="C562" s="17"/>
      <c r="E562" s="18"/>
      <c r="F562" s="17"/>
    </row>
    <row r="563" spans="2:6" s="16" customFormat="1" x14ac:dyDescent="0.25">
      <c r="B563" s="9"/>
      <c r="C563" s="17"/>
      <c r="E563" s="18"/>
      <c r="F563" s="17"/>
    </row>
    <row r="564" spans="2:6" s="16" customFormat="1" x14ac:dyDescent="0.25">
      <c r="B564" s="9"/>
      <c r="C564" s="17"/>
      <c r="E564" s="18"/>
      <c r="F564" s="17"/>
    </row>
    <row r="565" spans="2:6" s="16" customFormat="1" x14ac:dyDescent="0.25">
      <c r="B565" s="9"/>
      <c r="C565" s="17"/>
      <c r="E565" s="18"/>
      <c r="F565" s="17"/>
    </row>
    <row r="566" spans="2:6" s="16" customFormat="1" x14ac:dyDescent="0.25">
      <c r="B566" s="9"/>
      <c r="C566" s="17"/>
      <c r="E566" s="18"/>
      <c r="F566" s="17"/>
    </row>
    <row r="567" spans="2:6" s="16" customFormat="1" x14ac:dyDescent="0.25">
      <c r="B567" s="9"/>
      <c r="C567" s="17"/>
      <c r="E567" s="18"/>
      <c r="F567" s="17"/>
    </row>
    <row r="568" spans="2:6" s="16" customFormat="1" x14ac:dyDescent="0.25">
      <c r="B568" s="9"/>
      <c r="C568" s="17"/>
      <c r="E568" s="18"/>
      <c r="F568" s="17"/>
    </row>
    <row r="569" spans="2:6" s="16" customFormat="1" x14ac:dyDescent="0.25">
      <c r="B569" s="9"/>
      <c r="C569" s="17"/>
      <c r="E569" s="18"/>
      <c r="F569" s="17"/>
    </row>
    <row r="570" spans="2:6" s="16" customFormat="1" x14ac:dyDescent="0.25">
      <c r="B570" s="9"/>
      <c r="C570" s="17"/>
      <c r="E570" s="18"/>
      <c r="F570" s="17"/>
    </row>
    <row r="571" spans="2:6" s="16" customFormat="1" x14ac:dyDescent="0.25">
      <c r="B571" s="9"/>
      <c r="C571" s="17"/>
      <c r="E571" s="18"/>
      <c r="F571" s="17"/>
    </row>
    <row r="572" spans="2:6" s="16" customFormat="1" x14ac:dyDescent="0.25">
      <c r="B572" s="9"/>
      <c r="C572" s="17"/>
      <c r="E572" s="18"/>
      <c r="F572" s="17"/>
    </row>
    <row r="573" spans="2:6" s="16" customFormat="1" x14ac:dyDescent="0.25">
      <c r="B573" s="9"/>
      <c r="C573" s="17"/>
      <c r="E573" s="18"/>
      <c r="F573" s="17"/>
    </row>
    <row r="574" spans="2:6" s="16" customFormat="1" x14ac:dyDescent="0.25">
      <c r="B574" s="9"/>
      <c r="C574" s="17"/>
      <c r="E574" s="18"/>
      <c r="F574" s="17"/>
    </row>
    <row r="575" spans="2:6" s="16" customFormat="1" x14ac:dyDescent="0.25">
      <c r="B575" s="9"/>
      <c r="C575" s="17"/>
      <c r="E575" s="18"/>
      <c r="F575" s="17"/>
    </row>
    <row r="576" spans="2:6" s="16" customFormat="1" x14ac:dyDescent="0.25">
      <c r="B576" s="9"/>
      <c r="C576" s="17"/>
      <c r="E576" s="18"/>
      <c r="F576" s="17"/>
    </row>
    <row r="577" spans="2:6" s="16" customFormat="1" x14ac:dyDescent="0.25">
      <c r="B577" s="9"/>
      <c r="C577" s="17"/>
      <c r="E577" s="18"/>
      <c r="F577" s="17"/>
    </row>
    <row r="578" spans="2:6" s="16" customFormat="1" x14ac:dyDescent="0.25">
      <c r="B578" s="9"/>
      <c r="C578" s="17"/>
      <c r="E578" s="18"/>
      <c r="F578" s="17"/>
    </row>
    <row r="579" spans="2:6" s="16" customFormat="1" x14ac:dyDescent="0.25">
      <c r="B579" s="9"/>
      <c r="C579" s="17"/>
      <c r="E579" s="18"/>
      <c r="F579" s="17"/>
    </row>
    <row r="580" spans="2:6" s="16" customFormat="1" x14ac:dyDescent="0.25">
      <c r="B580" s="9"/>
      <c r="C580" s="17"/>
      <c r="E580" s="18"/>
      <c r="F580" s="17"/>
    </row>
    <row r="581" spans="2:6" s="16" customFormat="1" x14ac:dyDescent="0.25">
      <c r="B581" s="9"/>
      <c r="C581" s="17"/>
      <c r="E581" s="18"/>
      <c r="F581" s="17"/>
    </row>
    <row r="582" spans="2:6" s="16" customFormat="1" x14ac:dyDescent="0.25">
      <c r="B582" s="9"/>
      <c r="C582" s="17"/>
      <c r="E582" s="18"/>
      <c r="F582" s="17"/>
    </row>
    <row r="583" spans="2:6" s="16" customFormat="1" x14ac:dyDescent="0.25">
      <c r="B583" s="9"/>
      <c r="C583" s="17"/>
      <c r="E583" s="18"/>
      <c r="F583" s="17"/>
    </row>
    <row r="584" spans="2:6" s="16" customFormat="1" x14ac:dyDescent="0.25">
      <c r="B584" s="9"/>
      <c r="C584" s="17"/>
      <c r="E584" s="18"/>
      <c r="F584" s="17"/>
    </row>
    <row r="585" spans="2:6" s="16" customFormat="1" x14ac:dyDescent="0.25">
      <c r="B585" s="9"/>
      <c r="C585" s="17"/>
      <c r="E585" s="18"/>
      <c r="F585" s="17"/>
    </row>
    <row r="586" spans="2:6" s="16" customFormat="1" x14ac:dyDescent="0.25">
      <c r="B586" s="9"/>
      <c r="C586" s="17"/>
      <c r="E586" s="18"/>
      <c r="F586" s="17"/>
    </row>
    <row r="587" spans="2:6" s="16" customFormat="1" x14ac:dyDescent="0.25">
      <c r="B587" s="9"/>
      <c r="C587" s="17"/>
      <c r="E587" s="18"/>
      <c r="F587" s="17"/>
    </row>
    <row r="588" spans="2:6" s="16" customFormat="1" x14ac:dyDescent="0.25">
      <c r="B588" s="9"/>
      <c r="C588" s="17"/>
      <c r="E588" s="18"/>
      <c r="F588" s="17"/>
    </row>
    <row r="589" spans="2:6" s="16" customFormat="1" x14ac:dyDescent="0.25">
      <c r="B589" s="9"/>
      <c r="C589" s="17"/>
      <c r="E589" s="18"/>
      <c r="F589" s="17"/>
    </row>
    <row r="590" spans="2:6" s="16" customFormat="1" x14ac:dyDescent="0.25">
      <c r="B590" s="9"/>
      <c r="C590" s="17"/>
      <c r="E590" s="18"/>
      <c r="F590" s="17"/>
    </row>
    <row r="591" spans="2:6" s="16" customFormat="1" x14ac:dyDescent="0.25">
      <c r="B591" s="9"/>
      <c r="C591" s="17"/>
      <c r="E591" s="18"/>
      <c r="F591" s="17"/>
    </row>
    <row r="592" spans="2:6" s="16" customFormat="1" x14ac:dyDescent="0.25">
      <c r="B592" s="9"/>
      <c r="C592" s="17"/>
      <c r="E592" s="18"/>
      <c r="F592" s="17"/>
    </row>
    <row r="593" spans="2:6" s="16" customFormat="1" x14ac:dyDescent="0.25">
      <c r="B593" s="9"/>
      <c r="C593" s="17"/>
      <c r="E593" s="18"/>
      <c r="F593" s="17"/>
    </row>
    <row r="594" spans="2:6" s="16" customFormat="1" x14ac:dyDescent="0.25">
      <c r="B594" s="9"/>
      <c r="C594" s="17"/>
      <c r="E594" s="18"/>
      <c r="F594" s="17"/>
    </row>
    <row r="595" spans="2:6" s="16" customFormat="1" x14ac:dyDescent="0.25">
      <c r="B595" s="9"/>
      <c r="C595" s="17"/>
      <c r="E595" s="18"/>
      <c r="F595" s="17"/>
    </row>
    <row r="596" spans="2:6" x14ac:dyDescent="0.25">
      <c r="C596" s="21"/>
      <c r="F596" s="21"/>
    </row>
    <row r="597" spans="2:6" x14ac:dyDescent="0.25">
      <c r="C597" s="21"/>
      <c r="F597" s="21"/>
    </row>
    <row r="598" spans="2:6" x14ac:dyDescent="0.25">
      <c r="C598" s="21"/>
      <c r="F598" s="21"/>
    </row>
    <row r="599" spans="2:6" x14ac:dyDescent="0.25">
      <c r="C599" s="21"/>
      <c r="F599" s="21"/>
    </row>
    <row r="600" spans="2:6" x14ac:dyDescent="0.25">
      <c r="C600" s="21"/>
      <c r="F600" s="21"/>
    </row>
    <row r="601" spans="2:6" x14ac:dyDescent="0.25">
      <c r="C601" s="21"/>
      <c r="F601" s="21"/>
    </row>
    <row r="602" spans="2:6" x14ac:dyDescent="0.25">
      <c r="C602" s="21"/>
      <c r="F602" s="21"/>
    </row>
    <row r="603" spans="2:6" x14ac:dyDescent="0.25">
      <c r="C603" s="21"/>
      <c r="F603" s="21"/>
    </row>
    <row r="604" spans="2:6" x14ac:dyDescent="0.25">
      <c r="C604" s="21"/>
      <c r="F604" s="21"/>
    </row>
    <row r="605" spans="2:6" x14ac:dyDescent="0.25">
      <c r="C605" s="21"/>
      <c r="F605" s="21"/>
    </row>
    <row r="606" spans="2:6" x14ac:dyDescent="0.25">
      <c r="C606" s="21"/>
      <c r="F606" s="21"/>
    </row>
    <row r="607" spans="2:6" x14ac:dyDescent="0.25">
      <c r="C607" s="21"/>
      <c r="F607" s="21"/>
    </row>
    <row r="608" spans="2:6" x14ac:dyDescent="0.25">
      <c r="C608" s="21"/>
      <c r="F608" s="21"/>
    </row>
    <row r="609" spans="3:6" hidden="1" x14ac:dyDescent="0.25">
      <c r="C609" s="21"/>
      <c r="E609" s="23" t="s">
        <v>6</v>
      </c>
      <c r="F609" s="21"/>
    </row>
    <row r="610" spans="3:6" x14ac:dyDescent="0.25">
      <c r="C610" s="21"/>
      <c r="F610" s="21"/>
    </row>
    <row r="611" spans="3:6" x14ac:dyDescent="0.25">
      <c r="C611" s="21"/>
      <c r="F611" s="21"/>
    </row>
    <row r="612" spans="3:6" x14ac:dyDescent="0.25">
      <c r="C612" s="21"/>
      <c r="F612" s="21"/>
    </row>
    <row r="613" spans="3:6" x14ac:dyDescent="0.25">
      <c r="C613" s="21"/>
      <c r="F613" s="21"/>
    </row>
    <row r="614" spans="3:6" x14ac:dyDescent="0.25">
      <c r="C614" s="21"/>
      <c r="F614" s="21"/>
    </row>
    <row r="615" spans="3:6" x14ac:dyDescent="0.25">
      <c r="C615" s="21"/>
      <c r="F615" s="21"/>
    </row>
    <row r="616" spans="3:6" x14ac:dyDescent="0.25">
      <c r="C616" s="21"/>
      <c r="F616" s="21"/>
    </row>
    <row r="617" spans="3:6" x14ac:dyDescent="0.25">
      <c r="C617" s="21"/>
      <c r="F617" s="21"/>
    </row>
    <row r="618" spans="3:6" x14ac:dyDescent="0.25">
      <c r="C618" s="21"/>
      <c r="F618" s="21"/>
    </row>
    <row r="619" spans="3:6" x14ac:dyDescent="0.25">
      <c r="C619" s="21"/>
      <c r="F619" s="21"/>
    </row>
    <row r="620" spans="3:6" x14ac:dyDescent="0.25">
      <c r="C620" s="21"/>
      <c r="F620" s="21"/>
    </row>
    <row r="621" spans="3:6" x14ac:dyDescent="0.25">
      <c r="C621" s="21"/>
      <c r="F621" s="21"/>
    </row>
    <row r="622" spans="3:6" x14ac:dyDescent="0.25">
      <c r="C622" s="21"/>
      <c r="F622" s="21"/>
    </row>
    <row r="623" spans="3:6" x14ac:dyDescent="0.25">
      <c r="C623" s="21"/>
      <c r="F623" s="21"/>
    </row>
    <row r="624" spans="3:6" x14ac:dyDescent="0.25">
      <c r="C624" s="21"/>
      <c r="F624" s="21"/>
    </row>
    <row r="625" spans="3:6" x14ac:dyDescent="0.25">
      <c r="C625" s="21"/>
      <c r="F625" s="21"/>
    </row>
    <row r="626" spans="3:6" x14ac:dyDescent="0.25">
      <c r="C626" s="21"/>
      <c r="F626" s="21"/>
    </row>
    <row r="627" spans="3:6" x14ac:dyDescent="0.25">
      <c r="C627" s="21"/>
      <c r="F627" s="21"/>
    </row>
    <row r="628" spans="3:6" x14ac:dyDescent="0.25">
      <c r="C628" s="21"/>
      <c r="F628" s="21"/>
    </row>
    <row r="629" spans="3:6" x14ac:dyDescent="0.25">
      <c r="C629" s="21"/>
      <c r="F629" s="21"/>
    </row>
    <row r="630" spans="3:6" x14ac:dyDescent="0.25">
      <c r="C630" s="21"/>
      <c r="F630" s="21"/>
    </row>
    <row r="631" spans="3:6" x14ac:dyDescent="0.25">
      <c r="C631" s="21"/>
      <c r="F631" s="21"/>
    </row>
    <row r="632" spans="3:6" x14ac:dyDescent="0.25">
      <c r="C632" s="21"/>
      <c r="F632" s="21"/>
    </row>
    <row r="633" spans="3:6" x14ac:dyDescent="0.25">
      <c r="C633" s="21"/>
      <c r="F633" s="21"/>
    </row>
    <row r="634" spans="3:6" x14ac:dyDescent="0.25">
      <c r="C634" s="21"/>
      <c r="F634" s="21"/>
    </row>
    <row r="635" spans="3:6" x14ac:dyDescent="0.25">
      <c r="C635" s="21"/>
      <c r="F635" s="21"/>
    </row>
    <row r="636" spans="3:6" x14ac:dyDescent="0.25">
      <c r="C636" s="21"/>
      <c r="F636" s="21"/>
    </row>
    <row r="637" spans="3:6" x14ac:dyDescent="0.25">
      <c r="C637" s="21"/>
      <c r="F637" s="21"/>
    </row>
    <row r="638" spans="3:6" x14ac:dyDescent="0.25">
      <c r="C638" s="21"/>
      <c r="F638" s="21"/>
    </row>
    <row r="639" spans="3:6" x14ac:dyDescent="0.25">
      <c r="C639" s="21"/>
      <c r="F639" s="21"/>
    </row>
    <row r="640" spans="3:6" x14ac:dyDescent="0.25">
      <c r="C640" s="21"/>
      <c r="F640" s="21"/>
    </row>
    <row r="641" spans="3:6" x14ac:dyDescent="0.25">
      <c r="C641" s="21"/>
      <c r="F641" s="21"/>
    </row>
    <row r="642" spans="3:6" x14ac:dyDescent="0.25">
      <c r="C642" s="21"/>
      <c r="F642" s="21"/>
    </row>
    <row r="643" spans="3:6" x14ac:dyDescent="0.25">
      <c r="C643" s="21"/>
      <c r="F643" s="21"/>
    </row>
    <row r="644" spans="3:6" x14ac:dyDescent="0.25">
      <c r="C644" s="21"/>
      <c r="F644" s="21"/>
    </row>
    <row r="645" spans="3:6" x14ac:dyDescent="0.25">
      <c r="C645" s="21"/>
      <c r="F645" s="21"/>
    </row>
    <row r="646" spans="3:6" x14ac:dyDescent="0.25">
      <c r="C646" s="21"/>
      <c r="F646" s="21"/>
    </row>
    <row r="647" spans="3:6" x14ac:dyDescent="0.25">
      <c r="C647" s="21"/>
      <c r="F647" s="21"/>
    </row>
    <row r="648" spans="3:6" x14ac:dyDescent="0.25">
      <c r="C648" s="21"/>
      <c r="F648" s="21"/>
    </row>
    <row r="649" spans="3:6" x14ac:dyDescent="0.25">
      <c r="C649" s="21"/>
      <c r="F649" s="21"/>
    </row>
    <row r="650" spans="3:6" x14ac:dyDescent="0.25">
      <c r="C650" s="21"/>
      <c r="F650" s="21"/>
    </row>
    <row r="651" spans="3:6" x14ac:dyDescent="0.25">
      <c r="C651" s="21"/>
      <c r="F651" s="21"/>
    </row>
    <row r="652" spans="3:6" x14ac:dyDescent="0.25">
      <c r="C652" s="21"/>
      <c r="F652" s="21"/>
    </row>
    <row r="653" spans="3:6" x14ac:dyDescent="0.25">
      <c r="C653" s="21"/>
      <c r="F653" s="21"/>
    </row>
    <row r="654" spans="3:6" x14ac:dyDescent="0.25">
      <c r="C654" s="21"/>
      <c r="F654" s="21"/>
    </row>
    <row r="655" spans="3:6" x14ac:dyDescent="0.25">
      <c r="C655" s="21"/>
      <c r="F655" s="21"/>
    </row>
    <row r="656" spans="3:6" x14ac:dyDescent="0.25">
      <c r="C656" s="21"/>
      <c r="F656" s="21"/>
    </row>
    <row r="657" spans="3:6" x14ac:dyDescent="0.25">
      <c r="C657" s="21"/>
      <c r="F657" s="21"/>
    </row>
    <row r="658" spans="3:6" x14ac:dyDescent="0.25">
      <c r="C658" s="21"/>
      <c r="F658" s="21"/>
    </row>
    <row r="659" spans="3:6" x14ac:dyDescent="0.25">
      <c r="C659" s="21"/>
      <c r="F659" s="21"/>
    </row>
    <row r="660" spans="3:6" x14ac:dyDescent="0.25">
      <c r="C660" s="21"/>
      <c r="F660" s="21"/>
    </row>
    <row r="661" spans="3:6" x14ac:dyDescent="0.25">
      <c r="C661" s="21"/>
      <c r="F661" s="21"/>
    </row>
    <row r="662" spans="3:6" x14ac:dyDescent="0.25">
      <c r="C662" s="21"/>
      <c r="F662" s="21"/>
    </row>
    <row r="663" spans="3:6" x14ac:dyDescent="0.25">
      <c r="C663" s="21"/>
      <c r="F663" s="21"/>
    </row>
    <row r="664" spans="3:6" x14ac:dyDescent="0.25">
      <c r="C664" s="21"/>
      <c r="F664" s="21"/>
    </row>
    <row r="665" spans="3:6" x14ac:dyDescent="0.25">
      <c r="C665" s="21"/>
      <c r="F665" s="21"/>
    </row>
    <row r="666" spans="3:6" x14ac:dyDescent="0.25">
      <c r="C666" s="21"/>
      <c r="F666" s="21"/>
    </row>
    <row r="667" spans="3:6" x14ac:dyDescent="0.25">
      <c r="C667" s="21"/>
      <c r="F667" s="21"/>
    </row>
    <row r="668" spans="3:6" x14ac:dyDescent="0.25">
      <c r="C668" s="21"/>
      <c r="F668" s="21"/>
    </row>
    <row r="669" spans="3:6" x14ac:dyDescent="0.25">
      <c r="C669" s="21"/>
      <c r="F669" s="21"/>
    </row>
    <row r="670" spans="3:6" x14ac:dyDescent="0.25">
      <c r="C670" s="21"/>
      <c r="F670" s="21"/>
    </row>
    <row r="671" spans="3:6" x14ac:dyDescent="0.25">
      <c r="C671" s="21"/>
      <c r="F671" s="21"/>
    </row>
    <row r="672" spans="3:6" x14ac:dyDescent="0.25">
      <c r="C672" s="21"/>
      <c r="F672" s="21"/>
    </row>
    <row r="673" spans="3:6" x14ac:dyDescent="0.25">
      <c r="C673" s="21"/>
      <c r="F673" s="21"/>
    </row>
    <row r="674" spans="3:6" x14ac:dyDescent="0.25">
      <c r="C674" s="21"/>
      <c r="F674" s="21"/>
    </row>
    <row r="675" spans="3:6" x14ac:dyDescent="0.25">
      <c r="C675" s="21"/>
      <c r="F675" s="21"/>
    </row>
    <row r="676" spans="3:6" x14ac:dyDescent="0.25">
      <c r="C676" s="21"/>
      <c r="F676" s="21"/>
    </row>
    <row r="677" spans="3:6" x14ac:dyDescent="0.25">
      <c r="C677" s="21"/>
      <c r="F677" s="21"/>
    </row>
    <row r="678" spans="3:6" x14ac:dyDescent="0.25">
      <c r="C678" s="21"/>
      <c r="F678" s="21"/>
    </row>
    <row r="679" spans="3:6" x14ac:dyDescent="0.25">
      <c r="C679" s="21"/>
      <c r="F679" s="21"/>
    </row>
    <row r="680" spans="3:6" x14ac:dyDescent="0.25">
      <c r="C680" s="21"/>
      <c r="F680" s="21"/>
    </row>
    <row r="681" spans="3:6" x14ac:dyDescent="0.25">
      <c r="C681" s="21"/>
      <c r="F681" s="21"/>
    </row>
    <row r="682" spans="3:6" x14ac:dyDescent="0.25">
      <c r="C682" s="21"/>
      <c r="F682" s="21"/>
    </row>
    <row r="683" spans="3:6" x14ac:dyDescent="0.25">
      <c r="C683" s="21"/>
      <c r="F683" s="21"/>
    </row>
    <row r="684" spans="3:6" x14ac:dyDescent="0.25">
      <c r="C684" s="21"/>
      <c r="F684" s="21"/>
    </row>
    <row r="685" spans="3:6" x14ac:dyDescent="0.25">
      <c r="C685" s="21"/>
      <c r="F685" s="21"/>
    </row>
    <row r="686" spans="3:6" x14ac:dyDescent="0.25">
      <c r="C686" s="21"/>
      <c r="F686" s="21"/>
    </row>
    <row r="687" spans="3:6" x14ac:dyDescent="0.25">
      <c r="C687" s="21"/>
      <c r="F687" s="21"/>
    </row>
    <row r="688" spans="3:6" x14ac:dyDescent="0.25">
      <c r="C688" s="21"/>
      <c r="F688" s="21"/>
    </row>
    <row r="689" spans="3:6" x14ac:dyDescent="0.25">
      <c r="C689" s="21"/>
      <c r="F689" s="21"/>
    </row>
    <row r="690" spans="3:6" x14ac:dyDescent="0.25">
      <c r="C690" s="21"/>
      <c r="F690" s="21"/>
    </row>
    <row r="691" spans="3:6" x14ac:dyDescent="0.25">
      <c r="C691" s="21"/>
      <c r="F691" s="21"/>
    </row>
    <row r="692" spans="3:6" x14ac:dyDescent="0.25">
      <c r="C692" s="21"/>
      <c r="F692" s="21"/>
    </row>
    <row r="693" spans="3:6" x14ac:dyDescent="0.25">
      <c r="C693" s="21"/>
      <c r="F693" s="21"/>
    </row>
    <row r="694" spans="3:6" x14ac:dyDescent="0.25">
      <c r="C694" s="21"/>
      <c r="F694" s="21"/>
    </row>
    <row r="695" spans="3:6" x14ac:dyDescent="0.25">
      <c r="C695" s="21"/>
      <c r="F695" s="21"/>
    </row>
    <row r="696" spans="3:6" x14ac:dyDescent="0.25">
      <c r="C696" s="21"/>
      <c r="F696" s="21"/>
    </row>
    <row r="697" spans="3:6" x14ac:dyDescent="0.25">
      <c r="C697" s="21"/>
      <c r="F697" s="21"/>
    </row>
    <row r="698" spans="3:6" x14ac:dyDescent="0.25">
      <c r="C698" s="21"/>
      <c r="F698" s="21"/>
    </row>
    <row r="699" spans="3:6" x14ac:dyDescent="0.25">
      <c r="C699" s="21"/>
      <c r="F699" s="21"/>
    </row>
    <row r="700" spans="3:6" x14ac:dyDescent="0.25">
      <c r="C700" s="21"/>
      <c r="F700" s="21"/>
    </row>
    <row r="701" spans="3:6" x14ac:dyDescent="0.25">
      <c r="C701" s="21"/>
      <c r="F701" s="21"/>
    </row>
    <row r="702" spans="3:6" x14ac:dyDescent="0.25">
      <c r="C702" s="21"/>
      <c r="F702" s="21"/>
    </row>
    <row r="703" spans="3:6" x14ac:dyDescent="0.25">
      <c r="C703" s="21"/>
      <c r="F703" s="21"/>
    </row>
    <row r="704" spans="3:6" x14ac:dyDescent="0.25">
      <c r="C704" s="21"/>
      <c r="F704" s="21"/>
    </row>
    <row r="705" spans="3:6" x14ac:dyDescent="0.25">
      <c r="C705" s="21"/>
      <c r="F705" s="21"/>
    </row>
    <row r="706" spans="3:6" x14ac:dyDescent="0.25">
      <c r="C706" s="21"/>
      <c r="F706" s="21"/>
    </row>
    <row r="707" spans="3:6" x14ac:dyDescent="0.25">
      <c r="C707" s="21"/>
      <c r="F707" s="21"/>
    </row>
    <row r="708" spans="3:6" x14ac:dyDescent="0.25">
      <c r="C708" s="21"/>
      <c r="F708" s="21"/>
    </row>
    <row r="709" spans="3:6" x14ac:dyDescent="0.25">
      <c r="C709" s="21"/>
      <c r="F709" s="21"/>
    </row>
    <row r="710" spans="3:6" x14ac:dyDescent="0.25">
      <c r="C710" s="21"/>
      <c r="F710" s="21"/>
    </row>
    <row r="711" spans="3:6" x14ac:dyDescent="0.25">
      <c r="C711" s="21"/>
      <c r="F711" s="21"/>
    </row>
    <row r="712" spans="3:6" x14ac:dyDescent="0.25">
      <c r="C712" s="21"/>
      <c r="F712" s="21"/>
    </row>
    <row r="713" spans="3:6" x14ac:dyDescent="0.25">
      <c r="C713" s="21"/>
      <c r="F713" s="21"/>
    </row>
    <row r="714" spans="3:6" x14ac:dyDescent="0.25">
      <c r="C714" s="21"/>
      <c r="F714" s="21"/>
    </row>
    <row r="715" spans="3:6" x14ac:dyDescent="0.25">
      <c r="C715" s="21"/>
      <c r="F715" s="21"/>
    </row>
    <row r="716" spans="3:6" x14ac:dyDescent="0.25">
      <c r="C716" s="21"/>
      <c r="F716" s="21"/>
    </row>
    <row r="717" spans="3:6" x14ac:dyDescent="0.25">
      <c r="C717" s="21"/>
      <c r="F717" s="21"/>
    </row>
    <row r="718" spans="3:6" x14ac:dyDescent="0.25">
      <c r="C718" s="21"/>
      <c r="F718" s="21"/>
    </row>
    <row r="719" spans="3:6" x14ac:dyDescent="0.25">
      <c r="C719" s="21"/>
      <c r="F719" s="21"/>
    </row>
    <row r="720" spans="3:6" x14ac:dyDescent="0.25">
      <c r="C720" s="21"/>
      <c r="F720" s="21"/>
    </row>
    <row r="721" spans="3:6" x14ac:dyDescent="0.25">
      <c r="C721" s="21"/>
      <c r="F721" s="21"/>
    </row>
    <row r="722" spans="3:6" x14ac:dyDescent="0.25">
      <c r="C722" s="21"/>
      <c r="F722" s="21"/>
    </row>
    <row r="723" spans="3:6" x14ac:dyDescent="0.25">
      <c r="C723" s="21"/>
      <c r="F723" s="21"/>
    </row>
    <row r="724" spans="3:6" x14ac:dyDescent="0.25">
      <c r="C724" s="21"/>
      <c r="F724" s="21"/>
    </row>
    <row r="725" spans="3:6" x14ac:dyDescent="0.25">
      <c r="C725" s="21"/>
      <c r="F725" s="21"/>
    </row>
    <row r="726" spans="3:6" x14ac:dyDescent="0.25">
      <c r="C726" s="21"/>
      <c r="F726" s="21"/>
    </row>
    <row r="727" spans="3:6" x14ac:dyDescent="0.25">
      <c r="C727" s="21"/>
      <c r="F727" s="21"/>
    </row>
    <row r="728" spans="3:6" x14ac:dyDescent="0.25">
      <c r="C728" s="21"/>
      <c r="F728" s="21"/>
    </row>
    <row r="729" spans="3:6" x14ac:dyDescent="0.25">
      <c r="C729" s="21"/>
      <c r="F729" s="21"/>
    </row>
    <row r="730" spans="3:6" x14ac:dyDescent="0.25">
      <c r="C730" s="21"/>
      <c r="F730" s="21"/>
    </row>
    <row r="731" spans="3:6" x14ac:dyDescent="0.25">
      <c r="C731" s="21"/>
      <c r="F731" s="21"/>
    </row>
    <row r="732" spans="3:6" x14ac:dyDescent="0.25">
      <c r="C732" s="21"/>
      <c r="F732" s="21"/>
    </row>
    <row r="733" spans="3:6" x14ac:dyDescent="0.25">
      <c r="C733" s="21"/>
      <c r="F733" s="21"/>
    </row>
    <row r="734" spans="3:6" x14ac:dyDescent="0.25">
      <c r="C734" s="21"/>
      <c r="F734" s="21"/>
    </row>
    <row r="735" spans="3:6" x14ac:dyDescent="0.25">
      <c r="C735" s="21"/>
      <c r="F735" s="21"/>
    </row>
    <row r="736" spans="3:6" x14ac:dyDescent="0.25">
      <c r="C736" s="21"/>
      <c r="F736" s="21"/>
    </row>
    <row r="737" spans="3:6" x14ac:dyDescent="0.25">
      <c r="C737" s="21"/>
      <c r="F737" s="21"/>
    </row>
  </sheetData>
  <mergeCells count="4">
    <mergeCell ref="B1:C1"/>
    <mergeCell ref="B2:C2"/>
    <mergeCell ref="B3:C3"/>
    <mergeCell ref="B4:C4"/>
  </mergeCells>
  <dataValidations count="2">
    <dataValidation allowBlank="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formula1>0</formula1>
      <formula2>0</formula2>
    </dataValidation>
    <dataValidation type="list" allowBlank="1" showErrorMessage="1" sqref="E609 JA609 SW609 ACS609 AMO609 AWK609 BGG609 BQC609 BZY609 CJU609 CTQ609 DDM609 DNI609 DXE609 EHA609 EQW609 FAS609 FKO609 FUK609 GEG609 GOC609 GXY609 HHU609 HRQ609 IBM609 ILI609 IVE609 JFA609 JOW609 JYS609 KIO609 KSK609 LCG609 LMC609 LVY609 MFU609 MPQ609 MZM609 NJI609 NTE609 ODA609 OMW609 OWS609 PGO609 PQK609 QAG609 QKC609 QTY609 RDU609 RNQ609 RXM609 SHI609 SRE609 TBA609 TKW609 TUS609 UEO609 UOK609 UYG609 VIC609 VRY609 WBU609 WLQ609 WVM609 E66145 JA66145 SW66145 ACS66145 AMO66145 AWK66145 BGG66145 BQC66145 BZY66145 CJU66145 CTQ66145 DDM66145 DNI66145 DXE66145 EHA66145 EQW66145 FAS66145 FKO66145 FUK66145 GEG66145 GOC66145 GXY66145 HHU66145 HRQ66145 IBM66145 ILI66145 IVE66145 JFA66145 JOW66145 JYS66145 KIO66145 KSK66145 LCG66145 LMC66145 LVY66145 MFU66145 MPQ66145 MZM66145 NJI66145 NTE66145 ODA66145 OMW66145 OWS66145 PGO66145 PQK66145 QAG66145 QKC66145 QTY66145 RDU66145 RNQ66145 RXM66145 SHI66145 SRE66145 TBA66145 TKW66145 TUS66145 UEO66145 UOK66145 UYG66145 VIC66145 VRY66145 WBU66145 WLQ66145 WVM66145 E131681 JA131681 SW131681 ACS131681 AMO131681 AWK131681 BGG131681 BQC131681 BZY131681 CJU131681 CTQ131681 DDM131681 DNI131681 DXE131681 EHA131681 EQW131681 FAS131681 FKO131681 FUK131681 GEG131681 GOC131681 GXY131681 HHU131681 HRQ131681 IBM131681 ILI131681 IVE131681 JFA131681 JOW131681 JYS131681 KIO131681 KSK131681 LCG131681 LMC131681 LVY131681 MFU131681 MPQ131681 MZM131681 NJI131681 NTE131681 ODA131681 OMW131681 OWS131681 PGO131681 PQK131681 QAG131681 QKC131681 QTY131681 RDU131681 RNQ131681 RXM131681 SHI131681 SRE131681 TBA131681 TKW131681 TUS131681 UEO131681 UOK131681 UYG131681 VIC131681 VRY131681 WBU131681 WLQ131681 WVM131681 E197217 JA197217 SW197217 ACS197217 AMO197217 AWK197217 BGG197217 BQC197217 BZY197217 CJU197217 CTQ197217 DDM197217 DNI197217 DXE197217 EHA197217 EQW197217 FAS197217 FKO197217 FUK197217 GEG197217 GOC197217 GXY197217 HHU197217 HRQ197217 IBM197217 ILI197217 IVE197217 JFA197217 JOW197217 JYS197217 KIO197217 KSK197217 LCG197217 LMC197217 LVY197217 MFU197217 MPQ197217 MZM197217 NJI197217 NTE197217 ODA197217 OMW197217 OWS197217 PGO197217 PQK197217 QAG197217 QKC197217 QTY197217 RDU197217 RNQ197217 RXM197217 SHI197217 SRE197217 TBA197217 TKW197217 TUS197217 UEO197217 UOK197217 UYG197217 VIC197217 VRY197217 WBU197217 WLQ197217 WVM197217 E262753 JA262753 SW262753 ACS262753 AMO262753 AWK262753 BGG262753 BQC262753 BZY262753 CJU262753 CTQ262753 DDM262753 DNI262753 DXE262753 EHA262753 EQW262753 FAS262753 FKO262753 FUK262753 GEG262753 GOC262753 GXY262753 HHU262753 HRQ262753 IBM262753 ILI262753 IVE262753 JFA262753 JOW262753 JYS262753 KIO262753 KSK262753 LCG262753 LMC262753 LVY262753 MFU262753 MPQ262753 MZM262753 NJI262753 NTE262753 ODA262753 OMW262753 OWS262753 PGO262753 PQK262753 QAG262753 QKC262753 QTY262753 RDU262753 RNQ262753 RXM262753 SHI262753 SRE262753 TBA262753 TKW262753 TUS262753 UEO262753 UOK262753 UYG262753 VIC262753 VRY262753 WBU262753 WLQ262753 WVM262753 E328289 JA328289 SW328289 ACS328289 AMO328289 AWK328289 BGG328289 BQC328289 BZY328289 CJU328289 CTQ328289 DDM328289 DNI328289 DXE328289 EHA328289 EQW328289 FAS328289 FKO328289 FUK328289 GEG328289 GOC328289 GXY328289 HHU328289 HRQ328289 IBM328289 ILI328289 IVE328289 JFA328289 JOW328289 JYS328289 KIO328289 KSK328289 LCG328289 LMC328289 LVY328289 MFU328289 MPQ328289 MZM328289 NJI328289 NTE328289 ODA328289 OMW328289 OWS328289 PGO328289 PQK328289 QAG328289 QKC328289 QTY328289 RDU328289 RNQ328289 RXM328289 SHI328289 SRE328289 TBA328289 TKW328289 TUS328289 UEO328289 UOK328289 UYG328289 VIC328289 VRY328289 WBU328289 WLQ328289 WVM328289 E393825 JA393825 SW393825 ACS393825 AMO393825 AWK393825 BGG393825 BQC393825 BZY393825 CJU393825 CTQ393825 DDM393825 DNI393825 DXE393825 EHA393825 EQW393825 FAS393825 FKO393825 FUK393825 GEG393825 GOC393825 GXY393825 HHU393825 HRQ393825 IBM393825 ILI393825 IVE393825 JFA393825 JOW393825 JYS393825 KIO393825 KSK393825 LCG393825 LMC393825 LVY393825 MFU393825 MPQ393825 MZM393825 NJI393825 NTE393825 ODA393825 OMW393825 OWS393825 PGO393825 PQK393825 QAG393825 QKC393825 QTY393825 RDU393825 RNQ393825 RXM393825 SHI393825 SRE393825 TBA393825 TKW393825 TUS393825 UEO393825 UOK393825 UYG393825 VIC393825 VRY393825 WBU393825 WLQ393825 WVM393825 E459361 JA459361 SW459361 ACS459361 AMO459361 AWK459361 BGG459361 BQC459361 BZY459361 CJU459361 CTQ459361 DDM459361 DNI459361 DXE459361 EHA459361 EQW459361 FAS459361 FKO459361 FUK459361 GEG459361 GOC459361 GXY459361 HHU459361 HRQ459361 IBM459361 ILI459361 IVE459361 JFA459361 JOW459361 JYS459361 KIO459361 KSK459361 LCG459361 LMC459361 LVY459361 MFU459361 MPQ459361 MZM459361 NJI459361 NTE459361 ODA459361 OMW459361 OWS459361 PGO459361 PQK459361 QAG459361 QKC459361 QTY459361 RDU459361 RNQ459361 RXM459361 SHI459361 SRE459361 TBA459361 TKW459361 TUS459361 UEO459361 UOK459361 UYG459361 VIC459361 VRY459361 WBU459361 WLQ459361 WVM459361 E524897 JA524897 SW524897 ACS524897 AMO524897 AWK524897 BGG524897 BQC524897 BZY524897 CJU524897 CTQ524897 DDM524897 DNI524897 DXE524897 EHA524897 EQW524897 FAS524897 FKO524897 FUK524897 GEG524897 GOC524897 GXY524897 HHU524897 HRQ524897 IBM524897 ILI524897 IVE524897 JFA524897 JOW524897 JYS524897 KIO524897 KSK524897 LCG524897 LMC524897 LVY524897 MFU524897 MPQ524897 MZM524897 NJI524897 NTE524897 ODA524897 OMW524897 OWS524897 PGO524897 PQK524897 QAG524897 QKC524897 QTY524897 RDU524897 RNQ524897 RXM524897 SHI524897 SRE524897 TBA524897 TKW524897 TUS524897 UEO524897 UOK524897 UYG524897 VIC524897 VRY524897 WBU524897 WLQ524897 WVM524897 E590433 JA590433 SW590433 ACS590433 AMO590433 AWK590433 BGG590433 BQC590433 BZY590433 CJU590433 CTQ590433 DDM590433 DNI590433 DXE590433 EHA590433 EQW590433 FAS590433 FKO590433 FUK590433 GEG590433 GOC590433 GXY590433 HHU590433 HRQ590433 IBM590433 ILI590433 IVE590433 JFA590433 JOW590433 JYS590433 KIO590433 KSK590433 LCG590433 LMC590433 LVY590433 MFU590433 MPQ590433 MZM590433 NJI590433 NTE590433 ODA590433 OMW590433 OWS590433 PGO590433 PQK590433 QAG590433 QKC590433 QTY590433 RDU590433 RNQ590433 RXM590433 SHI590433 SRE590433 TBA590433 TKW590433 TUS590433 UEO590433 UOK590433 UYG590433 VIC590433 VRY590433 WBU590433 WLQ590433 WVM590433 E655969 JA655969 SW655969 ACS655969 AMO655969 AWK655969 BGG655969 BQC655969 BZY655969 CJU655969 CTQ655969 DDM655969 DNI655969 DXE655969 EHA655969 EQW655969 FAS655969 FKO655969 FUK655969 GEG655969 GOC655969 GXY655969 HHU655969 HRQ655969 IBM655969 ILI655969 IVE655969 JFA655969 JOW655969 JYS655969 KIO655969 KSK655969 LCG655969 LMC655969 LVY655969 MFU655969 MPQ655969 MZM655969 NJI655969 NTE655969 ODA655969 OMW655969 OWS655969 PGO655969 PQK655969 QAG655969 QKC655969 QTY655969 RDU655969 RNQ655969 RXM655969 SHI655969 SRE655969 TBA655969 TKW655969 TUS655969 UEO655969 UOK655969 UYG655969 VIC655969 VRY655969 WBU655969 WLQ655969 WVM655969 E721505 JA721505 SW721505 ACS721505 AMO721505 AWK721505 BGG721505 BQC721505 BZY721505 CJU721505 CTQ721505 DDM721505 DNI721505 DXE721505 EHA721505 EQW721505 FAS721505 FKO721505 FUK721505 GEG721505 GOC721505 GXY721505 HHU721505 HRQ721505 IBM721505 ILI721505 IVE721505 JFA721505 JOW721505 JYS721505 KIO721505 KSK721505 LCG721505 LMC721505 LVY721505 MFU721505 MPQ721505 MZM721505 NJI721505 NTE721505 ODA721505 OMW721505 OWS721505 PGO721505 PQK721505 QAG721505 QKC721505 QTY721505 RDU721505 RNQ721505 RXM721505 SHI721505 SRE721505 TBA721505 TKW721505 TUS721505 UEO721505 UOK721505 UYG721505 VIC721505 VRY721505 WBU721505 WLQ721505 WVM721505 E787041 JA787041 SW787041 ACS787041 AMO787041 AWK787041 BGG787041 BQC787041 BZY787041 CJU787041 CTQ787041 DDM787041 DNI787041 DXE787041 EHA787041 EQW787041 FAS787041 FKO787041 FUK787041 GEG787041 GOC787041 GXY787041 HHU787041 HRQ787041 IBM787041 ILI787041 IVE787041 JFA787041 JOW787041 JYS787041 KIO787041 KSK787041 LCG787041 LMC787041 LVY787041 MFU787041 MPQ787041 MZM787041 NJI787041 NTE787041 ODA787041 OMW787041 OWS787041 PGO787041 PQK787041 QAG787041 QKC787041 QTY787041 RDU787041 RNQ787041 RXM787041 SHI787041 SRE787041 TBA787041 TKW787041 TUS787041 UEO787041 UOK787041 UYG787041 VIC787041 VRY787041 WBU787041 WLQ787041 WVM787041 E852577 JA852577 SW852577 ACS852577 AMO852577 AWK852577 BGG852577 BQC852577 BZY852577 CJU852577 CTQ852577 DDM852577 DNI852577 DXE852577 EHA852577 EQW852577 FAS852577 FKO852577 FUK852577 GEG852577 GOC852577 GXY852577 HHU852577 HRQ852577 IBM852577 ILI852577 IVE852577 JFA852577 JOW852577 JYS852577 KIO852577 KSK852577 LCG852577 LMC852577 LVY852577 MFU852577 MPQ852577 MZM852577 NJI852577 NTE852577 ODA852577 OMW852577 OWS852577 PGO852577 PQK852577 QAG852577 QKC852577 QTY852577 RDU852577 RNQ852577 RXM852577 SHI852577 SRE852577 TBA852577 TKW852577 TUS852577 UEO852577 UOK852577 UYG852577 VIC852577 VRY852577 WBU852577 WLQ852577 WVM852577 E918113 JA918113 SW918113 ACS918113 AMO918113 AWK918113 BGG918113 BQC918113 BZY918113 CJU918113 CTQ918113 DDM918113 DNI918113 DXE918113 EHA918113 EQW918113 FAS918113 FKO918113 FUK918113 GEG918113 GOC918113 GXY918113 HHU918113 HRQ918113 IBM918113 ILI918113 IVE918113 JFA918113 JOW918113 JYS918113 KIO918113 KSK918113 LCG918113 LMC918113 LVY918113 MFU918113 MPQ918113 MZM918113 NJI918113 NTE918113 ODA918113 OMW918113 OWS918113 PGO918113 PQK918113 QAG918113 QKC918113 QTY918113 RDU918113 RNQ918113 RXM918113 SHI918113 SRE918113 TBA918113 TKW918113 TUS918113 UEO918113 UOK918113 UYG918113 VIC918113 VRY918113 WBU918113 WLQ918113 WVM918113 E983649 JA983649 SW983649 ACS983649 AMO983649 AWK983649 BGG983649 BQC983649 BZY983649 CJU983649 CTQ983649 DDM983649 DNI983649 DXE983649 EHA983649 EQW983649 FAS983649 FKO983649 FUK983649 GEG983649 GOC983649 GXY983649 HHU983649 HRQ983649 IBM983649 ILI983649 IVE983649 JFA983649 JOW983649 JYS983649 KIO983649 KSK983649 LCG983649 LMC983649 LVY983649 MFU983649 MPQ983649 MZM983649 NJI983649 NTE983649 ODA983649 OMW983649 OWS983649 PGO983649 PQK983649 QAG983649 QKC983649 QTY983649 RDU983649 RNQ983649 RXM983649 SHI983649 SRE983649 TBA983649 TKW983649 TUS983649 UEO983649 UOK983649 UYG983649 VIC983649 VRY983649 WBU983649 WLQ983649 WVM983649">
      <formula1>"Francese,Italiano"</formula1>
      <formula2>0</formula2>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8</vt:i4>
      </vt:variant>
    </vt:vector>
  </HeadingPairs>
  <TitlesOfParts>
    <vt:vector size="8" baseType="lpstr">
      <vt:lpstr>CALCOLO INTERESSI</vt:lpstr>
      <vt:lpstr>AMM.TO TASSO REALE</vt:lpstr>
      <vt:lpstr>AMM.TO AL 4</vt:lpstr>
      <vt:lpstr>amm.to tasso reale con premm 1</vt:lpstr>
      <vt:lpstr>amm.to al 4 con preamm 1</vt:lpstr>
      <vt:lpstr>amm.to tasso reale con premm 2</vt:lpstr>
      <vt:lpstr>amm.to al 4 con preamm 2</vt:lpstr>
      <vt:lpstr>Foglio1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Caloi</dc:creator>
  <cp:lastModifiedBy>Luisella Acerbi</cp:lastModifiedBy>
  <dcterms:created xsi:type="dcterms:W3CDTF">2021-10-04T07:36:44Z</dcterms:created>
  <dcterms:modified xsi:type="dcterms:W3CDTF">2021-10-28T12:17:47Z</dcterms:modified>
</cp:coreProperties>
</file>